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ulpit\kosztorysy moje\2023\"/>
    </mc:Choice>
  </mc:AlternateContent>
  <bookViews>
    <workbookView xWindow="0" yWindow="0" windowWidth="14955" windowHeight="6720"/>
  </bookViews>
  <sheets>
    <sheet name="sołeckie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6" l="1"/>
  <c r="F14" i="6"/>
  <c r="F15" i="6" s="1"/>
  <c r="F46" i="6"/>
  <c r="F40" i="6" l="1"/>
  <c r="D40" i="6"/>
  <c r="D26" i="6"/>
  <c r="D28" i="6"/>
  <c r="D29" i="6"/>
  <c r="D30" i="6"/>
  <c r="D27" i="6"/>
  <c r="F24" i="6"/>
  <c r="F5" i="6" l="1"/>
  <c r="F6" i="6"/>
  <c r="F7" i="6"/>
  <c r="F8" i="6"/>
  <c r="F9" i="6"/>
  <c r="F10" i="6"/>
  <c r="F11" i="6"/>
  <c r="F12" i="6"/>
  <c r="F13" i="6"/>
  <c r="F4" i="6"/>
  <c r="F20" i="6"/>
  <c r="F17" i="6"/>
  <c r="F25" i="6"/>
  <c r="F23" i="6"/>
  <c r="F34" i="6"/>
  <c r="F36" i="6"/>
  <c r="F37" i="6"/>
  <c r="F38" i="6"/>
  <c r="F39" i="6"/>
  <c r="F33" i="6"/>
  <c r="F44" i="6"/>
  <c r="F45" i="6"/>
  <c r="F47" i="6"/>
  <c r="F43" i="6"/>
  <c r="F51" i="6"/>
  <c r="F52" i="6"/>
  <c r="F50" i="6"/>
  <c r="F35" i="6"/>
  <c r="F28" i="6"/>
  <c r="F29" i="6"/>
  <c r="F30" i="6"/>
  <c r="F27" i="6"/>
  <c r="F26" i="6"/>
  <c r="D18" i="6"/>
  <c r="F18" i="6" s="1"/>
  <c r="D19" i="6"/>
  <c r="F19" i="6" s="1"/>
  <c r="F53" i="6" l="1"/>
  <c r="F48" i="6"/>
  <c r="F41" i="6"/>
  <c r="F31" i="6"/>
  <c r="F21" i="6"/>
  <c r="F54" i="6" l="1"/>
  <c r="F55" i="6" s="1"/>
  <c r="F56" i="6" s="1"/>
</calcChain>
</file>

<file path=xl/sharedStrings.xml><?xml version="1.0" encoding="utf-8"?>
<sst xmlns="http://schemas.openxmlformats.org/spreadsheetml/2006/main" count="102" uniqueCount="63">
  <si>
    <t>razem</t>
  </si>
  <si>
    <t>Roboty przygotowawcze</t>
  </si>
  <si>
    <t>jednostka</t>
  </si>
  <si>
    <t>ilość</t>
  </si>
  <si>
    <t>cena jedn.</t>
  </si>
  <si>
    <t>wartość</t>
  </si>
  <si>
    <t>kpl</t>
  </si>
  <si>
    <t>Zakres robót</t>
  </si>
  <si>
    <t>szt.</t>
  </si>
  <si>
    <t>m2</t>
  </si>
  <si>
    <t>Wywóz i utylizacja gruzu i materiału z rozbiórki</t>
  </si>
  <si>
    <t>Roboty posadzkowe</t>
  </si>
  <si>
    <t>Układanie powierzchni z płytek na kleju - kolor do uzgodnienia z Inwestorem</t>
  </si>
  <si>
    <t>m</t>
  </si>
  <si>
    <t>Sufit podwieszany kasetonowy na ruszcie stalowym</t>
  </si>
  <si>
    <t>Sufity</t>
  </si>
  <si>
    <t>Roboty wykończeniowe</t>
  </si>
  <si>
    <t>Gruntowanie ścian - uzupełnie tynków</t>
  </si>
  <si>
    <t>Gruntowanie ścian pod malowanie</t>
  </si>
  <si>
    <t>Dwukrotne malowanie ścian</t>
  </si>
  <si>
    <t>Wentylacja</t>
  </si>
  <si>
    <t>Gruntowanie ścian pod szpachlowanie</t>
  </si>
  <si>
    <t>Dwukrotne szpachlowanie ścian</t>
  </si>
  <si>
    <t>Kanały z rury spiro fi 110</t>
  </si>
  <si>
    <t>Montaż kratek wentylacyjnych fi 110</t>
  </si>
  <si>
    <t>Włącznik pojedyńczy</t>
  </si>
  <si>
    <t>Gniazdo podwójne</t>
  </si>
  <si>
    <t>Demontaż grzejnika gazowego</t>
  </si>
  <si>
    <t xml:space="preserve">Przeróbka instalacji gazowej na dł. 5 mb </t>
  </si>
  <si>
    <t xml:space="preserve">Demontaż opraw oświetleniowych </t>
  </si>
  <si>
    <t>Skucie tynków wewnętrznych - głuchy tynk</t>
  </si>
  <si>
    <t>Usunięcie farby olejnej z lamperii</t>
  </si>
  <si>
    <t>Przetarcie tynków papierem ściernym</t>
  </si>
  <si>
    <t>Gruntowanie powierzchni poziomych - grunt z piaskiem kwarcowym</t>
  </si>
  <si>
    <t>Ocieplenie wełną mineralną gr. 10 cm</t>
  </si>
  <si>
    <t xml:space="preserve">Wykonanie tynków wewnętrznych - tynk na gładko </t>
  </si>
  <si>
    <t>Montaż dekli do puszek</t>
  </si>
  <si>
    <t>Montaż opraw świetlnych do sufitów podwieszanych kasetonowych</t>
  </si>
  <si>
    <t>Demontaż osprzętu - dekli, gniazdek, włączników</t>
  </si>
  <si>
    <t>Demontaż cokolika z lastricko</t>
  </si>
  <si>
    <t>Montaż narożnika stalowego</t>
  </si>
  <si>
    <t>mb</t>
  </si>
  <si>
    <t xml:space="preserve">Układanie powierzchni z płytek na kleju - kolor do uzgodnienia z Inwestorem - cokolik wys. 10 cm </t>
  </si>
  <si>
    <t>Gruntowanie podciągów i sufitu nad schodami i na parterze pod szpachlowanie</t>
  </si>
  <si>
    <t>Dwukrotne szpachlowanie podciągów i sufitu nad schodami i na parterze</t>
  </si>
  <si>
    <t>Gruntowanie podciągów i sufitu nad schodami i na parterze pod malowanie</t>
  </si>
  <si>
    <t>Dwukrotne malowanie podciągów i sufitu nad schodami i na parterze</t>
  </si>
  <si>
    <t>Instalacja elektryczna</t>
  </si>
  <si>
    <t xml:space="preserve">Zabezpieczenie istniejącej stolarki okiennej i drzwiowej </t>
  </si>
  <si>
    <t>Wiercenie otworu w stropie w celu wykonania wentylacji korytarza na strych -otwór fi 120</t>
  </si>
  <si>
    <t>Razem netto</t>
  </si>
  <si>
    <t>VAT</t>
  </si>
  <si>
    <t>Razem brutto</t>
  </si>
  <si>
    <t>Sufit podwieszany k-g na ruszcie stalowym</t>
  </si>
  <si>
    <t>Wykonanie parapetu z płytek szer. do 15 cm</t>
  </si>
  <si>
    <t>……………………………………….</t>
  </si>
  <si>
    <t>Wykonawca</t>
  </si>
  <si>
    <t xml:space="preserve">Kalkulacja zawiera wszelkie koszty materiałowo- sprzętowe do kompleksowego wykonania zadania. </t>
  </si>
  <si>
    <t xml:space="preserve">Montaż opraw świetlnych sufitowych </t>
  </si>
  <si>
    <t>Demontaż i montaż barierki - balustrady schodowej</t>
  </si>
  <si>
    <t>kpl.</t>
  </si>
  <si>
    <t>Wyrównanie  podstopnic schodów - wypełnienie różnicy gr. ok 1,5 cm</t>
  </si>
  <si>
    <t>Modernizacja budynku remizy strażackiej OSP w sołectwie Dylągówka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</si>
</sst>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2" fontId="0" fillId="0" borderId="1" xfId="0" applyNumberFormat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selection activeCell="J20" sqref="J20"/>
    </sheetView>
  </sheetViews>
  <sheetFormatPr defaultRowHeight="15" x14ac:dyDescent="0.25"/>
  <cols>
    <col min="1" max="1" width="3.5703125" customWidth="1"/>
    <col min="2" max="2" width="40.140625" customWidth="1"/>
    <col min="3" max="3" width="11" customWidth="1"/>
    <col min="4" max="4" width="9" customWidth="1"/>
    <col min="5" max="5" width="12.85546875" customWidth="1"/>
    <col min="6" max="6" width="12.7109375" customWidth="1"/>
    <col min="7" max="7" width="2.5703125" customWidth="1"/>
    <col min="8" max="8" width="2.7109375" customWidth="1"/>
    <col min="9" max="9" width="4.7109375" customWidth="1"/>
    <col min="10" max="10" width="23.140625" customWidth="1"/>
    <col min="11" max="11" width="11" customWidth="1"/>
    <col min="13" max="13" width="10.5703125" customWidth="1"/>
    <col min="15" max="15" width="11.28515625" customWidth="1"/>
    <col min="16" max="16" width="16.42578125" customWidth="1"/>
    <col min="17" max="17" width="11.7109375" customWidth="1"/>
  </cols>
  <sheetData>
    <row r="1" spans="1:6" x14ac:dyDescent="0.25">
      <c r="A1" s="14" t="s">
        <v>62</v>
      </c>
      <c r="B1" s="14"/>
      <c r="C1" s="14"/>
      <c r="D1" s="14"/>
      <c r="E1" s="14"/>
      <c r="F1" s="14"/>
    </row>
    <row r="2" spans="1:6" x14ac:dyDescent="0.25">
      <c r="A2" s="4"/>
      <c r="B2" s="4" t="s">
        <v>7</v>
      </c>
      <c r="C2" s="4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/>
      <c r="B3" s="2" t="s">
        <v>1</v>
      </c>
      <c r="C3" s="2"/>
      <c r="D3" s="2"/>
      <c r="E3" s="2"/>
      <c r="F3" s="2"/>
    </row>
    <row r="4" spans="1:6" x14ac:dyDescent="0.25">
      <c r="A4" s="1">
        <v>1</v>
      </c>
      <c r="B4" s="1" t="s">
        <v>27</v>
      </c>
      <c r="C4" s="1" t="s">
        <v>6</v>
      </c>
      <c r="D4" s="9">
        <v>1</v>
      </c>
      <c r="E4" s="1"/>
      <c r="F4" s="1">
        <f>D4*E4</f>
        <v>0</v>
      </c>
    </row>
    <row r="5" spans="1:6" x14ac:dyDescent="0.25">
      <c r="A5" s="1">
        <v>2</v>
      </c>
      <c r="B5" s="1" t="s">
        <v>28</v>
      </c>
      <c r="C5" s="1" t="s">
        <v>6</v>
      </c>
      <c r="D5" s="9">
        <v>1</v>
      </c>
      <c r="E5" s="1"/>
      <c r="F5" s="1">
        <f t="shared" ref="F5:F14" si="0">D5*E5</f>
        <v>0</v>
      </c>
    </row>
    <row r="6" spans="1:6" x14ac:dyDescent="0.25">
      <c r="A6" s="1">
        <v>3</v>
      </c>
      <c r="B6" s="1" t="s">
        <v>29</v>
      </c>
      <c r="C6" s="1" t="s">
        <v>8</v>
      </c>
      <c r="D6" s="9">
        <v>3</v>
      </c>
      <c r="E6" s="1"/>
      <c r="F6" s="1">
        <f t="shared" si="0"/>
        <v>0</v>
      </c>
    </row>
    <row r="7" spans="1:6" x14ac:dyDescent="0.25">
      <c r="A7" s="1">
        <v>4</v>
      </c>
      <c r="B7" s="1" t="s">
        <v>30</v>
      </c>
      <c r="C7" s="1" t="s">
        <v>9</v>
      </c>
      <c r="D7" s="10">
        <v>25</v>
      </c>
      <c r="E7" s="1"/>
      <c r="F7" s="1">
        <f t="shared" si="0"/>
        <v>0</v>
      </c>
    </row>
    <row r="8" spans="1:6" x14ac:dyDescent="0.25">
      <c r="A8" s="1">
        <v>5</v>
      </c>
      <c r="B8" s="1" t="s">
        <v>39</v>
      </c>
      <c r="C8" s="1" t="s">
        <v>9</v>
      </c>
      <c r="D8" s="9">
        <v>6.25</v>
      </c>
      <c r="E8" s="1"/>
      <c r="F8" s="1">
        <f t="shared" si="0"/>
        <v>0</v>
      </c>
    </row>
    <row r="9" spans="1:6" x14ac:dyDescent="0.25">
      <c r="A9" s="1">
        <v>6</v>
      </c>
      <c r="B9" s="1" t="s">
        <v>31</v>
      </c>
      <c r="C9" s="1" t="s">
        <v>9</v>
      </c>
      <c r="D9" s="9">
        <v>54</v>
      </c>
      <c r="E9" s="1"/>
      <c r="F9" s="1">
        <f t="shared" si="0"/>
        <v>0</v>
      </c>
    </row>
    <row r="10" spans="1:6" x14ac:dyDescent="0.25">
      <c r="A10" s="1">
        <v>7</v>
      </c>
      <c r="B10" s="1" t="s">
        <v>32</v>
      </c>
      <c r="C10" s="1" t="s">
        <v>9</v>
      </c>
      <c r="D10" s="9">
        <v>110</v>
      </c>
      <c r="E10" s="1"/>
      <c r="F10" s="1">
        <f t="shared" si="0"/>
        <v>0</v>
      </c>
    </row>
    <row r="11" spans="1:6" ht="30" x14ac:dyDescent="0.25">
      <c r="A11" s="1">
        <v>8</v>
      </c>
      <c r="B11" s="3" t="s">
        <v>10</v>
      </c>
      <c r="C11" s="1" t="s">
        <v>6</v>
      </c>
      <c r="D11" s="9">
        <v>1</v>
      </c>
      <c r="E11" s="1"/>
      <c r="F11" s="1">
        <f t="shared" si="0"/>
        <v>0</v>
      </c>
    </row>
    <row r="12" spans="1:6" ht="30" x14ac:dyDescent="0.25">
      <c r="A12" s="1">
        <v>9</v>
      </c>
      <c r="B12" s="3" t="s">
        <v>38</v>
      </c>
      <c r="C12" s="1" t="s">
        <v>8</v>
      </c>
      <c r="D12" s="9">
        <v>10</v>
      </c>
      <c r="E12" s="1"/>
      <c r="F12" s="1">
        <f t="shared" si="0"/>
        <v>0</v>
      </c>
    </row>
    <row r="13" spans="1:6" ht="30" x14ac:dyDescent="0.25">
      <c r="A13" s="1">
        <v>10</v>
      </c>
      <c r="B13" s="3" t="s">
        <v>48</v>
      </c>
      <c r="C13" s="1" t="s">
        <v>6</v>
      </c>
      <c r="D13" s="9">
        <v>1</v>
      </c>
      <c r="E13" s="1"/>
      <c r="F13" s="1">
        <f t="shared" si="0"/>
        <v>0</v>
      </c>
    </row>
    <row r="14" spans="1:6" ht="30" x14ac:dyDescent="0.25">
      <c r="A14" s="1">
        <v>11</v>
      </c>
      <c r="B14" s="3" t="s">
        <v>59</v>
      </c>
      <c r="C14" s="1" t="s">
        <v>60</v>
      </c>
      <c r="D14" s="9">
        <v>1</v>
      </c>
      <c r="E14" s="1"/>
      <c r="F14" s="1">
        <f t="shared" si="0"/>
        <v>0</v>
      </c>
    </row>
    <row r="15" spans="1:6" x14ac:dyDescent="0.25">
      <c r="A15" s="2"/>
      <c r="B15" s="2" t="s">
        <v>0</v>
      </c>
      <c r="C15" s="2"/>
      <c r="D15" s="2"/>
      <c r="E15" s="2"/>
      <c r="F15" s="2">
        <f>SUM(F4:F14)</f>
        <v>0</v>
      </c>
    </row>
    <row r="16" spans="1:6" x14ac:dyDescent="0.25">
      <c r="A16" s="6"/>
      <c r="B16" s="6" t="s">
        <v>11</v>
      </c>
      <c r="C16" s="6"/>
      <c r="D16" s="6"/>
      <c r="E16" s="6"/>
      <c r="F16" s="6"/>
    </row>
    <row r="17" spans="1:6" ht="30" x14ac:dyDescent="0.25">
      <c r="A17" s="9">
        <v>1</v>
      </c>
      <c r="B17" s="17" t="s">
        <v>61</v>
      </c>
      <c r="C17" s="9" t="s">
        <v>9</v>
      </c>
      <c r="D17" s="10">
        <f>6*0.15*3.4+16*0.17*1.32</f>
        <v>6.6503999999999994</v>
      </c>
      <c r="E17" s="9"/>
      <c r="F17" s="9">
        <f>D17*E17</f>
        <v>0</v>
      </c>
    </row>
    <row r="18" spans="1:6" ht="30" x14ac:dyDescent="0.25">
      <c r="A18" s="1">
        <v>2</v>
      </c>
      <c r="B18" s="3" t="s">
        <v>33</v>
      </c>
      <c r="C18" s="1" t="s">
        <v>9</v>
      </c>
      <c r="D18" s="1">
        <f t="shared" ref="D18:D19" si="1">52.9+15.03</f>
        <v>67.929999999999993</v>
      </c>
      <c r="E18" s="1"/>
      <c r="F18" s="1">
        <f t="shared" ref="F18:F20" si="2">D18*E18</f>
        <v>0</v>
      </c>
    </row>
    <row r="19" spans="1:6" ht="30" x14ac:dyDescent="0.25">
      <c r="A19" s="1">
        <v>3</v>
      </c>
      <c r="B19" s="3" t="s">
        <v>12</v>
      </c>
      <c r="C19" s="1" t="s">
        <v>9</v>
      </c>
      <c r="D19" s="1">
        <f t="shared" si="1"/>
        <v>67.929999999999993</v>
      </c>
      <c r="E19" s="1"/>
      <c r="F19" s="1">
        <f t="shared" si="2"/>
        <v>0</v>
      </c>
    </row>
    <row r="20" spans="1:6" ht="45" x14ac:dyDescent="0.25">
      <c r="A20" s="1">
        <v>4</v>
      </c>
      <c r="B20" s="3" t="s">
        <v>42</v>
      </c>
      <c r="C20" s="1" t="s">
        <v>13</v>
      </c>
      <c r="D20" s="1">
        <v>41.5</v>
      </c>
      <c r="E20" s="1"/>
      <c r="F20" s="1">
        <f t="shared" si="2"/>
        <v>0</v>
      </c>
    </row>
    <row r="21" spans="1:6" x14ac:dyDescent="0.25">
      <c r="A21" s="6"/>
      <c r="B21" s="7" t="s">
        <v>0</v>
      </c>
      <c r="C21" s="6"/>
      <c r="D21" s="6"/>
      <c r="E21" s="6"/>
      <c r="F21" s="6">
        <f>SUM(F17:F20)</f>
        <v>0</v>
      </c>
    </row>
    <row r="22" spans="1:6" x14ac:dyDescent="0.25">
      <c r="A22" s="2"/>
      <c r="B22" s="8" t="s">
        <v>15</v>
      </c>
      <c r="C22" s="2"/>
      <c r="D22" s="2"/>
      <c r="E22" s="2"/>
      <c r="F22" s="2"/>
    </row>
    <row r="23" spans="1:6" ht="30" x14ac:dyDescent="0.25">
      <c r="A23" s="1">
        <v>1</v>
      </c>
      <c r="B23" s="12" t="s">
        <v>14</v>
      </c>
      <c r="C23" s="13" t="s">
        <v>9</v>
      </c>
      <c r="D23" s="13">
        <v>39</v>
      </c>
      <c r="E23" s="13"/>
      <c r="F23" s="13">
        <f>D23*E23</f>
        <v>0</v>
      </c>
    </row>
    <row r="24" spans="1:6" x14ac:dyDescent="0.25">
      <c r="A24" s="1">
        <v>2</v>
      </c>
      <c r="B24" s="12" t="s">
        <v>53</v>
      </c>
      <c r="C24" s="13" t="s">
        <v>9</v>
      </c>
      <c r="D24" s="13">
        <v>2</v>
      </c>
      <c r="E24" s="13"/>
      <c r="F24" s="13">
        <f>D24*E24</f>
        <v>0</v>
      </c>
    </row>
    <row r="25" spans="1:6" x14ac:dyDescent="0.25">
      <c r="A25" s="1">
        <v>3</v>
      </c>
      <c r="B25" s="3" t="s">
        <v>34</v>
      </c>
      <c r="C25" s="1" t="s">
        <v>9</v>
      </c>
      <c r="D25" s="1">
        <v>40</v>
      </c>
      <c r="E25" s="1"/>
      <c r="F25" s="1">
        <f t="shared" ref="F25:F30" si="3">D25*E25</f>
        <v>0</v>
      </c>
    </row>
    <row r="26" spans="1:6" x14ac:dyDescent="0.25">
      <c r="A26" s="1">
        <v>4</v>
      </c>
      <c r="B26" s="3" t="s">
        <v>40</v>
      </c>
      <c r="C26" s="1" t="s">
        <v>41</v>
      </c>
      <c r="D26" s="1">
        <f>8*3.7</f>
        <v>29.6</v>
      </c>
      <c r="E26" s="1"/>
      <c r="F26" s="1">
        <f t="shared" si="3"/>
        <v>0</v>
      </c>
    </row>
    <row r="27" spans="1:6" ht="33" customHeight="1" x14ac:dyDescent="0.25">
      <c r="A27" s="1">
        <v>5</v>
      </c>
      <c r="B27" s="3" t="s">
        <v>43</v>
      </c>
      <c r="C27" s="1" t="s">
        <v>9</v>
      </c>
      <c r="D27" s="1">
        <f>3.7*0.4*3+0.7*3.7+10+12.3+2</f>
        <v>31.330000000000002</v>
      </c>
      <c r="E27" s="1"/>
      <c r="F27" s="1">
        <f t="shared" si="3"/>
        <v>0</v>
      </c>
    </row>
    <row r="28" spans="1:6" ht="30" x14ac:dyDescent="0.25">
      <c r="A28" s="1">
        <v>6</v>
      </c>
      <c r="B28" s="3" t="s">
        <v>44</v>
      </c>
      <c r="C28" s="1" t="s">
        <v>9</v>
      </c>
      <c r="D28" s="1">
        <f t="shared" ref="D28:D30" si="4">3.7*0.4*3+0.7*3.7+10+12.3+2</f>
        <v>31.330000000000002</v>
      </c>
      <c r="E28" s="1"/>
      <c r="F28" s="1">
        <f t="shared" si="3"/>
        <v>0</v>
      </c>
    </row>
    <row r="29" spans="1:6" ht="30" x14ac:dyDescent="0.25">
      <c r="A29" s="1">
        <v>7</v>
      </c>
      <c r="B29" s="3" t="s">
        <v>45</v>
      </c>
      <c r="C29" s="1" t="s">
        <v>9</v>
      </c>
      <c r="D29" s="1">
        <f t="shared" si="4"/>
        <v>31.330000000000002</v>
      </c>
      <c r="E29" s="1"/>
      <c r="F29" s="1">
        <f t="shared" si="3"/>
        <v>0</v>
      </c>
    </row>
    <row r="30" spans="1:6" ht="30" x14ac:dyDescent="0.25">
      <c r="A30" s="1">
        <v>8</v>
      </c>
      <c r="B30" s="3" t="s">
        <v>46</v>
      </c>
      <c r="C30" s="1" t="s">
        <v>9</v>
      </c>
      <c r="D30" s="1">
        <f t="shared" si="4"/>
        <v>31.330000000000002</v>
      </c>
      <c r="E30" s="1"/>
      <c r="F30" s="1">
        <f t="shared" si="3"/>
        <v>0</v>
      </c>
    </row>
    <row r="31" spans="1:6" x14ac:dyDescent="0.25">
      <c r="A31" s="2"/>
      <c r="B31" s="2" t="s">
        <v>0</v>
      </c>
      <c r="C31" s="2"/>
      <c r="D31" s="2"/>
      <c r="E31" s="2"/>
      <c r="F31" s="2">
        <f>SUM(F23:F30)</f>
        <v>0</v>
      </c>
    </row>
    <row r="32" spans="1:6" x14ac:dyDescent="0.25">
      <c r="A32" s="6"/>
      <c r="B32" s="6" t="s">
        <v>16</v>
      </c>
      <c r="C32" s="6"/>
      <c r="D32" s="6"/>
      <c r="E32" s="6"/>
      <c r="F32" s="6"/>
    </row>
    <row r="33" spans="1:6" x14ac:dyDescent="0.25">
      <c r="A33" s="1">
        <v>1</v>
      </c>
      <c r="B33" s="1" t="s">
        <v>17</v>
      </c>
      <c r="C33" s="1" t="s">
        <v>9</v>
      </c>
      <c r="D33" s="1">
        <v>25</v>
      </c>
      <c r="E33" s="1"/>
      <c r="F33" s="1">
        <f>D33*E33</f>
        <v>0</v>
      </c>
    </row>
    <row r="34" spans="1:6" ht="30" x14ac:dyDescent="0.25">
      <c r="A34" s="1">
        <v>2</v>
      </c>
      <c r="B34" s="3" t="s">
        <v>35</v>
      </c>
      <c r="C34" s="1" t="s">
        <v>9</v>
      </c>
      <c r="D34" s="1">
        <v>25</v>
      </c>
      <c r="E34" s="1"/>
      <c r="F34" s="1">
        <f t="shared" ref="F34:F40" si="5">D34*E34</f>
        <v>0</v>
      </c>
    </row>
    <row r="35" spans="1:6" x14ac:dyDescent="0.25">
      <c r="A35" s="1">
        <v>3</v>
      </c>
      <c r="B35" s="3" t="s">
        <v>40</v>
      </c>
      <c r="C35" s="1" t="s">
        <v>41</v>
      </c>
      <c r="D35" s="1">
        <v>20</v>
      </c>
      <c r="E35" s="1"/>
      <c r="F35" s="1">
        <f t="shared" si="5"/>
        <v>0</v>
      </c>
    </row>
    <row r="36" spans="1:6" x14ac:dyDescent="0.25">
      <c r="A36" s="1">
        <v>4</v>
      </c>
      <c r="B36" s="3" t="s">
        <v>21</v>
      </c>
      <c r="C36" s="1" t="s">
        <v>9</v>
      </c>
      <c r="D36" s="5">
        <v>110</v>
      </c>
      <c r="E36" s="1"/>
      <c r="F36" s="1">
        <f t="shared" si="5"/>
        <v>0</v>
      </c>
    </row>
    <row r="37" spans="1:6" x14ac:dyDescent="0.25">
      <c r="A37" s="1">
        <v>5</v>
      </c>
      <c r="B37" s="3" t="s">
        <v>22</v>
      </c>
      <c r="C37" s="1" t="s">
        <v>9</v>
      </c>
      <c r="D37" s="5">
        <v>110</v>
      </c>
      <c r="E37" s="1"/>
      <c r="F37" s="1">
        <f t="shared" si="5"/>
        <v>0</v>
      </c>
    </row>
    <row r="38" spans="1:6" x14ac:dyDescent="0.25">
      <c r="A38" s="1">
        <v>6</v>
      </c>
      <c r="B38" s="3" t="s">
        <v>18</v>
      </c>
      <c r="C38" s="1" t="s">
        <v>9</v>
      </c>
      <c r="D38" s="5">
        <v>110</v>
      </c>
      <c r="E38" s="1"/>
      <c r="F38" s="1">
        <f t="shared" si="5"/>
        <v>0</v>
      </c>
    </row>
    <row r="39" spans="1:6" x14ac:dyDescent="0.25">
      <c r="A39" s="1">
        <v>7</v>
      </c>
      <c r="B39" s="3" t="s">
        <v>19</v>
      </c>
      <c r="C39" s="1" t="s">
        <v>9</v>
      </c>
      <c r="D39" s="5">
        <v>110</v>
      </c>
      <c r="E39" s="1"/>
      <c r="F39" s="1">
        <f t="shared" si="5"/>
        <v>0</v>
      </c>
    </row>
    <row r="40" spans="1:6" ht="16.5" customHeight="1" x14ac:dyDescent="0.25">
      <c r="A40" s="1">
        <v>8</v>
      </c>
      <c r="B40" s="3" t="s">
        <v>54</v>
      </c>
      <c r="C40" s="1" t="s">
        <v>9</v>
      </c>
      <c r="D40" s="5">
        <f>0.15*1.5</f>
        <v>0.22499999999999998</v>
      </c>
      <c r="E40" s="1"/>
      <c r="F40" s="1">
        <f t="shared" si="5"/>
        <v>0</v>
      </c>
    </row>
    <row r="41" spans="1:6" x14ac:dyDescent="0.25">
      <c r="A41" s="6"/>
      <c r="B41" s="6" t="s">
        <v>0</v>
      </c>
      <c r="C41" s="6"/>
      <c r="D41" s="6"/>
      <c r="E41" s="6"/>
      <c r="F41" s="6">
        <f>SUM(F33:F39)</f>
        <v>0</v>
      </c>
    </row>
    <row r="42" spans="1:6" x14ac:dyDescent="0.25">
      <c r="A42" s="2"/>
      <c r="B42" s="2" t="s">
        <v>47</v>
      </c>
      <c r="C42" s="2"/>
      <c r="D42" s="2"/>
      <c r="E42" s="2"/>
      <c r="F42" s="2"/>
    </row>
    <row r="43" spans="1:6" x14ac:dyDescent="0.25">
      <c r="A43" s="1">
        <v>1</v>
      </c>
      <c r="B43" s="1" t="s">
        <v>25</v>
      </c>
      <c r="C43" s="1" t="s">
        <v>8</v>
      </c>
      <c r="D43" s="1">
        <v>2</v>
      </c>
      <c r="E43" s="1"/>
      <c r="F43" s="1">
        <f>D43*E43</f>
        <v>0</v>
      </c>
    </row>
    <row r="44" spans="1:6" x14ac:dyDescent="0.25">
      <c r="A44" s="1">
        <v>2</v>
      </c>
      <c r="B44" s="1" t="s">
        <v>26</v>
      </c>
      <c r="C44" s="1" t="s">
        <v>8</v>
      </c>
      <c r="D44" s="1">
        <v>2</v>
      </c>
      <c r="E44" s="1"/>
      <c r="F44" s="1">
        <f t="shared" ref="F44:F47" si="6">D44*E44</f>
        <v>0</v>
      </c>
    </row>
    <row r="45" spans="1:6" x14ac:dyDescent="0.25">
      <c r="A45" s="1">
        <v>3</v>
      </c>
      <c r="B45" s="1" t="s">
        <v>36</v>
      </c>
      <c r="C45" s="1" t="s">
        <v>8</v>
      </c>
      <c r="D45" s="1">
        <v>6</v>
      </c>
      <c r="E45" s="1"/>
      <c r="F45" s="1">
        <f t="shared" si="6"/>
        <v>0</v>
      </c>
    </row>
    <row r="46" spans="1:6" ht="30" x14ac:dyDescent="0.25">
      <c r="A46" s="1">
        <v>4</v>
      </c>
      <c r="B46" s="3" t="s">
        <v>37</v>
      </c>
      <c r="C46" s="1" t="s">
        <v>8</v>
      </c>
      <c r="D46" s="1">
        <v>2</v>
      </c>
      <c r="E46" s="1"/>
      <c r="F46" s="1">
        <f t="shared" ref="F46" si="7">D46*E46</f>
        <v>0</v>
      </c>
    </row>
    <row r="47" spans="1:6" x14ac:dyDescent="0.25">
      <c r="A47" s="1">
        <v>5</v>
      </c>
      <c r="B47" s="3" t="s">
        <v>58</v>
      </c>
      <c r="C47" s="1" t="s">
        <v>8</v>
      </c>
      <c r="D47" s="1">
        <v>1</v>
      </c>
      <c r="E47" s="1"/>
      <c r="F47" s="1">
        <f t="shared" si="6"/>
        <v>0</v>
      </c>
    </row>
    <row r="48" spans="1:6" x14ac:dyDescent="0.25">
      <c r="A48" s="2"/>
      <c r="B48" s="2" t="s">
        <v>0</v>
      </c>
      <c r="C48" s="2"/>
      <c r="D48" s="2"/>
      <c r="E48" s="2"/>
      <c r="F48" s="2">
        <f>SUM(F43:F47)</f>
        <v>0</v>
      </c>
    </row>
    <row r="49" spans="1:6" x14ac:dyDescent="0.25">
      <c r="A49" s="6"/>
      <c r="B49" s="6" t="s">
        <v>20</v>
      </c>
      <c r="C49" s="6"/>
      <c r="D49" s="6"/>
      <c r="E49" s="6"/>
      <c r="F49" s="6"/>
    </row>
    <row r="50" spans="1:6" x14ac:dyDescent="0.25">
      <c r="A50" s="1">
        <v>1</v>
      </c>
      <c r="B50" s="1" t="s">
        <v>23</v>
      </c>
      <c r="C50" s="1" t="s">
        <v>13</v>
      </c>
      <c r="D50" s="1">
        <v>2.5</v>
      </c>
      <c r="E50" s="1"/>
      <c r="F50" s="1">
        <f>D50*E50</f>
        <v>0</v>
      </c>
    </row>
    <row r="51" spans="1:6" x14ac:dyDescent="0.25">
      <c r="A51" s="1">
        <v>2</v>
      </c>
      <c r="B51" s="1" t="s">
        <v>24</v>
      </c>
      <c r="C51" s="1" t="s">
        <v>8</v>
      </c>
      <c r="D51" s="1">
        <v>2</v>
      </c>
      <c r="E51" s="1"/>
      <c r="F51" s="1">
        <f t="shared" ref="F51:F52" si="8">D51*E51</f>
        <v>0</v>
      </c>
    </row>
    <row r="52" spans="1:6" ht="45" x14ac:dyDescent="0.25">
      <c r="A52" s="1">
        <v>3</v>
      </c>
      <c r="B52" s="3" t="s">
        <v>49</v>
      </c>
      <c r="C52" s="1" t="s">
        <v>8</v>
      </c>
      <c r="D52" s="1">
        <v>1</v>
      </c>
      <c r="E52" s="1"/>
      <c r="F52" s="1">
        <f t="shared" si="8"/>
        <v>0</v>
      </c>
    </row>
    <row r="53" spans="1:6" x14ac:dyDescent="0.25">
      <c r="A53" s="6"/>
      <c r="B53" s="6" t="s">
        <v>0</v>
      </c>
      <c r="C53" s="6"/>
      <c r="D53" s="6"/>
      <c r="E53" s="6"/>
      <c r="F53" s="6">
        <f>SUM(F50:F52)</f>
        <v>0</v>
      </c>
    </row>
    <row r="54" spans="1:6" x14ac:dyDescent="0.25">
      <c r="E54" s="11" t="s">
        <v>50</v>
      </c>
      <c r="F54" s="11">
        <f>F53+F48+F41+F31+F21+F15</f>
        <v>0</v>
      </c>
    </row>
    <row r="55" spans="1:6" x14ac:dyDescent="0.25">
      <c r="E55" s="11" t="s">
        <v>51</v>
      </c>
      <c r="F55" s="11">
        <f>F54*0.23</f>
        <v>0</v>
      </c>
    </row>
    <row r="56" spans="1:6" x14ac:dyDescent="0.25">
      <c r="E56" s="11" t="s">
        <v>52</v>
      </c>
      <c r="F56" s="11">
        <f>F55+F54</f>
        <v>0</v>
      </c>
    </row>
    <row r="58" spans="1:6" x14ac:dyDescent="0.25">
      <c r="B58" s="15" t="s">
        <v>57</v>
      </c>
      <c r="C58" s="15"/>
      <c r="D58" s="15"/>
      <c r="E58" s="15"/>
      <c r="F58" s="15"/>
    </row>
    <row r="59" spans="1:6" x14ac:dyDescent="0.25">
      <c r="B59" s="15"/>
      <c r="C59" s="15"/>
      <c r="D59" s="15"/>
      <c r="E59" s="15"/>
      <c r="F59" s="15"/>
    </row>
    <row r="63" spans="1:6" x14ac:dyDescent="0.25">
      <c r="D63" t="s">
        <v>55</v>
      </c>
    </row>
    <row r="64" spans="1:6" x14ac:dyDescent="0.25">
      <c r="D64" s="16" t="s">
        <v>56</v>
      </c>
      <c r="E64" s="16"/>
    </row>
  </sheetData>
  <mergeCells count="3">
    <mergeCell ref="A1:F1"/>
    <mergeCell ref="B58:F59"/>
    <mergeCell ref="D64:E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sołeckie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Kic</dc:creator>
  <cp:lastModifiedBy>Fudali Paweł</cp:lastModifiedBy>
  <cp:lastPrinted>2019-02-13T11:17:47Z</cp:lastPrinted>
  <dcterms:created xsi:type="dcterms:W3CDTF">2014-12-22T06:27:19Z</dcterms:created>
  <dcterms:modified xsi:type="dcterms:W3CDTF">2023-03-10T09:16:16Z</dcterms:modified>
</cp:coreProperties>
</file>