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b.czerwonka\Desktop\Modernizacja lokalu mieszkalnego przy SP w Dylągówce\"/>
    </mc:Choice>
  </mc:AlternateContent>
  <xr:revisionPtr revIDLastSave="0" documentId="13_ncr:1_{56412119-7161-45F4-956F-CD21171E9C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sztorys" sheetId="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0" i="6" l="1"/>
  <c r="F129" i="6"/>
  <c r="F27" i="6"/>
  <c r="F126" i="6"/>
  <c r="F125" i="6"/>
  <c r="F124" i="6"/>
  <c r="F123" i="6"/>
  <c r="F122" i="6"/>
  <c r="F121" i="6"/>
  <c r="F120" i="6"/>
  <c r="F119" i="6"/>
  <c r="F118" i="6"/>
  <c r="F116" i="6"/>
  <c r="F115" i="6"/>
  <c r="F114" i="6"/>
  <c r="F113" i="6"/>
  <c r="F112" i="6"/>
  <c r="F111" i="6"/>
  <c r="F110" i="6"/>
  <c r="F109" i="6"/>
  <c r="F107" i="6"/>
  <c r="F106" i="6"/>
  <c r="F105" i="6"/>
  <c r="F104" i="6"/>
  <c r="F103" i="6"/>
  <c r="F102" i="6"/>
  <c r="F101" i="6"/>
  <c r="F99" i="6"/>
  <c r="F98" i="6"/>
  <c r="F97" i="6"/>
  <c r="F96" i="6"/>
  <c r="F95" i="6"/>
  <c r="F93" i="6"/>
  <c r="F92" i="6"/>
  <c r="F91" i="6"/>
  <c r="F90" i="6"/>
  <c r="F89" i="6"/>
  <c r="F88" i="6"/>
  <c r="F87" i="6"/>
  <c r="F85" i="6"/>
  <c r="F84" i="6"/>
  <c r="F83" i="6"/>
  <c r="F82" i="6"/>
  <c r="F81" i="6"/>
  <c r="F80" i="6"/>
  <c r="F79" i="6"/>
  <c r="F77" i="6"/>
  <c r="F76" i="6"/>
  <c r="F75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0" i="6"/>
  <c r="F39" i="6"/>
  <c r="F38" i="6"/>
  <c r="F37" i="6"/>
  <c r="F36" i="6"/>
  <c r="F35" i="6"/>
  <c r="F34" i="6"/>
  <c r="F33" i="6"/>
  <c r="F32" i="6"/>
  <c r="F31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1" i="6"/>
  <c r="F10" i="6"/>
  <c r="F127" i="6" l="1"/>
  <c r="F72" i="6"/>
  <c r="F7" i="6"/>
  <c r="F8" i="6"/>
  <c r="F6" i="6"/>
  <c r="F28" i="6" l="1"/>
  <c r="F131" i="6" s="1"/>
</calcChain>
</file>

<file path=xl/sharedStrings.xml><?xml version="1.0" encoding="utf-8"?>
<sst xmlns="http://schemas.openxmlformats.org/spreadsheetml/2006/main" count="350" uniqueCount="221">
  <si>
    <t>razem</t>
  </si>
  <si>
    <t>jednostka</t>
  </si>
  <si>
    <t>ilość</t>
  </si>
  <si>
    <t>cena jedn.</t>
  </si>
  <si>
    <t>wartość</t>
  </si>
  <si>
    <t>kpl</t>
  </si>
  <si>
    <t>Zakres robót</t>
  </si>
  <si>
    <t>szt.</t>
  </si>
  <si>
    <t>m2</t>
  </si>
  <si>
    <t>m</t>
  </si>
  <si>
    <t>Razem netto</t>
  </si>
  <si>
    <t>VAT</t>
  </si>
  <si>
    <t>Razem brutto</t>
  </si>
  <si>
    <t>……………………………………….</t>
  </si>
  <si>
    <t>Wykonawca</t>
  </si>
  <si>
    <t xml:space="preserve">Kalkulacja zawiera wszelkie koszty materiałowo- sprzętowe do kompleksowego wykonania zadania. </t>
  </si>
  <si>
    <t>Kosztorys ofertowy</t>
  </si>
  <si>
    <t>Malowanie dwukrotne farbami emulsyjnymi starych tynków wewnętrznych</t>
  </si>
  <si>
    <t>I</t>
  </si>
  <si>
    <t>II</t>
  </si>
  <si>
    <t>III</t>
  </si>
  <si>
    <t>Instalacja elektryczna</t>
  </si>
  <si>
    <t>WLZ</t>
  </si>
  <si>
    <t>1.1</t>
  </si>
  <si>
    <t>1.2</t>
  </si>
  <si>
    <t>1.3</t>
  </si>
  <si>
    <t>Układanie w gotowych listwach elektroinstalacyjnych przewód 3x10mm2</t>
  </si>
  <si>
    <t>Przebicie otworów w ścianach z cegieł grubości 1 cegły na zaprawie cementowo-wapiennej</t>
  </si>
  <si>
    <t>Rozdzielnica natynkowa</t>
  </si>
  <si>
    <t>2.1</t>
  </si>
  <si>
    <t>2.2</t>
  </si>
  <si>
    <t>Montaż rozdzielnicy skrzynkowej o masie do 10 kg przez przykręcenie do gotowego podłoża</t>
  </si>
  <si>
    <t>Montaż osprzętu w rozdzielnicy elektrycznej</t>
  </si>
  <si>
    <t>Instalacja gniazd i oświetlenia</t>
  </si>
  <si>
    <t>Mechaniczne kucie bruzd dla rur w podłożu ceglanym</t>
  </si>
  <si>
    <t>3.1</t>
  </si>
  <si>
    <t>3.2</t>
  </si>
  <si>
    <t>3.3</t>
  </si>
  <si>
    <t>3.4</t>
  </si>
  <si>
    <t>Mechaniczne przebijanie otworów o długości do 1 cegły w ścianach lub stropach z cegły dla
rur o średnicy do 25mm</t>
  </si>
  <si>
    <t>Ręczne wykonanie ślepych otworów w cegle o objętości do 0,1dm3-pod puszki</t>
  </si>
  <si>
    <t>Przewody kabelkowe w izolacji polwinitowej o przekroju żył Cu do 6mm2 (12mm2 dla Al)
układane pod tynkiem w podłożu nie betonowym w gotowych bruzdach- LGY 6</t>
  </si>
  <si>
    <t>Przewody kabelkowe w izolacji polwinitowej o przekroju żył Cu do 6mm2 (12mm2 dla Al)
układane pod tynkiem w podłożu nie betonowym w gotowych bruzdach- YDY 3x2,5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</si>
  <si>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</si>
  <si>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</si>
  <si>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</si>
  <si>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</si>
  <si>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</si>
  <si>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</si>
  <si>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</si>
  <si>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</si>
  <si>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</si>
  <si>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</si>
  <si>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Zaprawianie bruzd o szerokości do 100mm</t>
  </si>
  <si>
    <t>Montaż na zaprawę na gotowym podłożu puszek bakelitowych o średnicy 60mm o 1 wylocie</t>
  </si>
  <si>
    <t>Montaż na gotowym podłożu puszek z tworzywa sztucznego -pod indukcję</t>
  </si>
  <si>
    <t>Montaż do gotowego podłoża gniazd wtyczkowych podtynkowych</t>
  </si>
  <si>
    <t>Montaż do gotowego podłoża gniazd wtyczkowych hermetycznych</t>
  </si>
  <si>
    <t>Montaż łączników podtynkowych jednobiegunowych w puszce instalacyjnej</t>
  </si>
  <si>
    <t>Przygotowanie podłoża betonowego pod oprawy oświetleniowe - przykręcanie na 4 kołkach
kotwiących</t>
  </si>
  <si>
    <t>Montaż na gotowym podłożu opraw plafon</t>
  </si>
  <si>
    <t>Instalacja sanitarna</t>
  </si>
  <si>
    <t>Roboty rozbiórkowe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</si>
  <si>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</si>
  <si>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</si>
  <si>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</si>
  <si>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</si>
  <si>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</si>
  <si>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</si>
  <si>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</si>
  <si>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</si>
  <si>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</si>
  <si>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</si>
  <si>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Demontaż baterii umywalkowej i zmywakowej</t>
  </si>
  <si>
    <t>Demontaż pieca gazowego wieloczerpalnego oraz podgrzewacza wody</t>
  </si>
  <si>
    <t>Demontaż kurka gazowego średnicy 15-25mm przy urządzeniach</t>
  </si>
  <si>
    <t>Demontaż kuchni gazowej 3-4 palnikowej z piekarnikiem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</si>
  <si>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</si>
  <si>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</si>
  <si>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</si>
  <si>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</si>
  <si>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</si>
  <si>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</si>
  <si>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</si>
  <si>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</si>
  <si>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</si>
  <si>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</si>
  <si>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</si>
  <si>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</si>
  <si>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</si>
  <si>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</si>
  <si>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Wykucie bruzd poziomych o głębokości 1/2 i szerokości 1 cegły w ścianach z cegieł na
zaprawie cementowo-wapiennej</t>
  </si>
  <si>
    <t>Rurociągi z rur polipropylenowych o średnicy zewnętrznej 25mm na ścianach w budynkach
mieszkalnych</t>
  </si>
  <si>
    <t>Dodatkowe nakłady na wykonanie podejść do zaworów wypływowych, baterii, hydrantów itp.
o średnicy zewnętrznej 20mm</t>
  </si>
  <si>
    <t>Rurociągi z PCW o średnicy 50mm na ścianach łączone metodą wciskową</t>
  </si>
  <si>
    <t>Rurociągi z PCW o średnicy 75mm na ścianach łączone metodą wciskową</t>
  </si>
  <si>
    <t>Rurociągi z PCW o średnicy 110mm na ścianach łączone metodą wciskową</t>
  </si>
  <si>
    <t>Zamurowanie bruzd poziomych z przewodami instalacyjnymi</t>
  </si>
  <si>
    <t>Zawory do urządzeń sanitarnych sieci wodociągowych o średnicy nominalnej 15mm</t>
  </si>
  <si>
    <t>Baterie umywalkowe stojące o średnicy nominalnej 15mm</t>
  </si>
  <si>
    <t>Baterie prysznicowe o średnicy nominalnej 15mm</t>
  </si>
  <si>
    <t>Umywalki pojedyncze porcelanowe z syfonem gruszkowym</t>
  </si>
  <si>
    <t>Ustępy pojedyncze z płuczkami z tworzyw sztucznych lub porcelany "kompakt"</t>
  </si>
  <si>
    <t>podejście</t>
  </si>
  <si>
    <t>miejsce</t>
  </si>
  <si>
    <t>otwór</t>
  </si>
  <si>
    <t>Kocioł gazowy i instalacja co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</si>
  <si>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</si>
  <si>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</si>
  <si>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</si>
  <si>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</si>
  <si>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</si>
  <si>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</si>
  <si>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</si>
  <si>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</si>
  <si>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</si>
  <si>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</si>
  <si>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</si>
  <si>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</si>
  <si>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</si>
  <si>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</si>
  <si>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</si>
  <si>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Rurociągi instalacji gazowych o średnicy nominalnej 20mm o połączeniach spawanych, na
ścianach w budynkach mieszkalnych</t>
  </si>
  <si>
    <t>Kotły grzewcze gazowe atmosferyczne, dwufunkcyjne, wiszące o mocy do 24kW</t>
  </si>
  <si>
    <t>Montaż filtrów osadnikowych siatkowych o średnicy nominalnej 20mm</t>
  </si>
  <si>
    <t>Zawory kulowe gazowe o połączeniach spawanych o średnicy 20mm</t>
  </si>
  <si>
    <t>Dodatkowe nakłady na wykonanie podejścia do kotła średnicy przyłącza 20mm</t>
  </si>
  <si>
    <t>Próba instalacji gazowej na ciśnienie za gazomierzem dla wykonawcy i dostawcy gazu, w
budynkach mieszkalnych</t>
  </si>
  <si>
    <t>Wymiana grzejnika żeliwnego członowego o powierzchni ogrzewania do 2,5m2 na grzejnik
2-płytowy oraz jeden łazienkowy</t>
  </si>
  <si>
    <t>Wymiana rur przyłącznych średnicy 15mm do grzejnika , stalowego płytowego o złączach
gwintowanych</t>
  </si>
  <si>
    <t>Zawory do regulacji c.o. grzejnikowe o średnicy nominalnej 15mm-zawór grzejnikowy plus
głowica termostatyczna</t>
  </si>
  <si>
    <t>Zawory zwrotne grzejnikowe o średnicy nominalnej 15mm</t>
  </si>
  <si>
    <t>Montaż zaworów kulowych i zwrotnych przelotowych, gwintowanych do centralnego
ogrzewania o średnicy nominalnej 15mm-przed odpowietrzeniem</t>
  </si>
  <si>
    <t>Montaż odpowietrzników automatycznych o średnicy nominalnej 15mm</t>
  </si>
  <si>
    <t>Wykonanie podejścia i montaż podgrzewaczy wody użytkowej zasobnikowych 5 l</t>
  </si>
  <si>
    <t>lokal</t>
  </si>
  <si>
    <t>Roboty budowlane</t>
  </si>
  <si>
    <t>Wykucie z muru ościeżnic drewnianych o powierzchni do 2m2-drzwi zewnętrznych</t>
  </si>
  <si>
    <t>7.1</t>
  </si>
  <si>
    <t>Rozebranie posadzek i ścian z płytek układanych na zaprawie i kleju</t>
  </si>
  <si>
    <t>7.2</t>
  </si>
  <si>
    <t>7.3</t>
  </si>
  <si>
    <t>Pokój nr 1</t>
  </si>
  <si>
    <t>8.1</t>
  </si>
  <si>
    <t>8.2</t>
  </si>
  <si>
    <t>8.3</t>
  </si>
  <si>
    <t>8.4</t>
  </si>
  <si>
    <t>8.5</t>
  </si>
  <si>
    <t>8.6</t>
  </si>
  <si>
    <t>8.7</t>
  </si>
  <si>
    <t>Zeszlifowanie starej farby w pomieszczeniach o powierzchni podłogi ponad 5m2</t>
  </si>
  <si>
    <t>Gruntowanie preparatami gruntującymi ATLAS UNI GRUNT powierzchni pionowych</t>
  </si>
  <si>
    <t>Skrzydła drzwiowe płytowe wewnętrzne, jednodzielne wewnątrz lokalowe, fabrycznie
wykończone pełne o powierzchni do 1,60m2</t>
  </si>
  <si>
    <t>Wymiana listew przyściennych</t>
  </si>
  <si>
    <t>Cięcie piłą diamentową parapetów okiennych lastrico</t>
  </si>
  <si>
    <t>Montaż nakładek PCV na parapety z lastrika o długości ponad 1m</t>
  </si>
  <si>
    <t>Pokój nr 2</t>
  </si>
  <si>
    <t>9.1</t>
  </si>
  <si>
    <t>9.2</t>
  </si>
  <si>
    <t>9.3</t>
  </si>
  <si>
    <t>9.4</t>
  </si>
  <si>
    <t>9.5</t>
  </si>
  <si>
    <t>9.6</t>
  </si>
  <si>
    <t>9.7</t>
  </si>
  <si>
    <t>Korytarz</t>
  </si>
  <si>
    <t>10.1</t>
  </si>
  <si>
    <t>10.2</t>
  </si>
  <si>
    <t>10.3</t>
  </si>
  <si>
    <t>10.4</t>
  </si>
  <si>
    <t>10.5</t>
  </si>
  <si>
    <t>Pokój nr 3</t>
  </si>
  <si>
    <t>11.1</t>
  </si>
  <si>
    <t>11.2</t>
  </si>
  <si>
    <t>11.3</t>
  </si>
  <si>
    <t>11.4</t>
  </si>
  <si>
    <t>11.5</t>
  </si>
  <si>
    <t>11.6</t>
  </si>
  <si>
    <t>11.7</t>
  </si>
  <si>
    <t>Kuchnia</t>
  </si>
  <si>
    <t>12.1</t>
  </si>
  <si>
    <t>12.2</t>
  </si>
  <si>
    <t>12.3</t>
  </si>
  <si>
    <t>12.4</t>
  </si>
  <si>
    <t>12.5</t>
  </si>
  <si>
    <t>12.6</t>
  </si>
  <si>
    <t>12.7</t>
  </si>
  <si>
    <t>12.8</t>
  </si>
  <si>
    <t>Łazienka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</si>
  <si>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</si>
  <si>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</si>
  <si>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</si>
  <si>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</si>
  <si>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</si>
  <si>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</si>
  <si>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</si>
  <si>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</si>
  <si>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</si>
  <si>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Licowanie ścian płytkami na klej - przygotowanie podłoża</t>
  </si>
  <si>
    <t>Licowanie ścian płytkami na klej</t>
  </si>
  <si>
    <t>Gładzie gipsowe na podłożu z tynku, dwuwarstwowe na ścianach w pomieszczeniach o
powierzchni podłogi ponad 5m2</t>
  </si>
  <si>
    <t>Posadzka z płytek z kamieni sztucznych układanych na klej - przygotowanie podłoża</t>
  </si>
  <si>
    <t>Modernizacja lokalu mieszkalnego przy SP w Dylągówce</t>
  </si>
  <si>
    <t>Peszel lub listwa elektroinstalacyjna PCV naścienna</t>
  </si>
  <si>
    <t>Wymiana gniazd wtyczkowych i przełączników świateł</t>
  </si>
  <si>
    <t>Zaślepienie odcinka rury stalowej czarnej średnicy 15-20mm po zdemontowanych
fragmentach instalacji gazowej</t>
  </si>
  <si>
    <t>Instalacja wod.-kan.</t>
  </si>
  <si>
    <t>Montaż systemu powietrzno spalinowego kotła-przewód 100/60 ze stali
chromoniklowej wyprowadzony ponad dach w istniejącym kominie</t>
  </si>
  <si>
    <t>Rurociągi z rur polipropylenowych o średnicy zewnętrznej 25mm na ścianach w budynkach
mieszkalnych-włączenie do istniejącej inst. co</t>
  </si>
  <si>
    <t>Drzwi wejściowe do mieszkania, wzmocnione fabrycznie wykończone</t>
  </si>
  <si>
    <t>Licowanie ścian płytkami na klej - pas płytek szer. 60 cm nad blatem kuchennym</t>
  </si>
  <si>
    <t>3.15</t>
  </si>
  <si>
    <t>Próba instalacji elektrycznej w całym lokalu</t>
  </si>
  <si>
    <t>Demontaż urządzeń sanitarnych - zlew kuchenny</t>
  </si>
  <si>
    <t>Demontaż urządzeń sanitarnych - umywalka</t>
  </si>
  <si>
    <t>Demontaż urządzeń sanitarnych - wanna</t>
  </si>
  <si>
    <t>Demontaż urządzeń sanitarnych - ustęp z miską</t>
  </si>
  <si>
    <t>Demontaż rurociągów stalowych średnicy 15-20mm - podejście zasilające podgrzewacze wody</t>
  </si>
  <si>
    <t>Dodatki za podejścia odpływowe z rur i kształtek z PCW łączone metodą wciskową</t>
  </si>
  <si>
    <t xml:space="preserve">Montaż kabin natryskowych do kąpieli, kwadratowych z brodzikiem o wym. 90x90 cm </t>
  </si>
  <si>
    <t>Wyniesienie oraz utylizacja gruzu i wyposażenia mieszkania</t>
  </si>
  <si>
    <t>Posadzka z płytek ceramicznych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</si>
</sst>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/>
    <xf numFmtId="0" fontId="0" fillId="0" borderId="0" xfId="0" applyAlignment="1">
      <alignment horizontal="center"/>
    </xf>
    <xf numFmtId="43" fontId="0" fillId="0" borderId="1" xfId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43" fontId="0" fillId="2" borderId="1" xfId="1" applyFont="1" applyFill="1" applyBorder="1"/>
    <xf numFmtId="43" fontId="1" fillId="0" borderId="1" xfId="1" applyFont="1" applyBorder="1"/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43" fontId="0" fillId="4" borderId="1" xfId="0" applyNumberFormat="1" applyFill="1" applyBorder="1"/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0" fillId="0" borderId="0" xfId="1" applyFont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3"/>
  <sheetViews>
    <sheetView tabSelected="1" view="pageBreakPreview" topLeftCell="A84" zoomScale="60" zoomScaleNormal="100" workbookViewId="0">
      <selection activeCell="F72" sqref="F72"/>
    </sheetView>
  </sheetViews>
  <sheetFormatPr defaultRowHeight="15" x14ac:dyDescent="0.25"/>
  <cols>
    <col min="1" max="1" width="4.5703125" bestFit="1" customWidth="1"/>
    <col min="2" max="2" width="45.5703125" customWidth="1"/>
    <col min="3" max="3" width="11" customWidth="1"/>
    <col min="4" max="4" width="9" customWidth="1"/>
    <col min="5" max="5" width="12.85546875" customWidth="1"/>
    <col min="6" max="6" width="15" customWidth="1"/>
  </cols>
  <sheetData>
    <row r="1" spans="1:6" x14ac:dyDescent="0.25">
      <c r="A1" s="29" t="s">
        <v>16</v>
      </c>
      <c r="B1" s="29"/>
      <c r="C1" s="29"/>
      <c r="D1" s="29"/>
      <c r="E1" s="29"/>
      <c r="F1" s="29"/>
    </row>
    <row r="2" spans="1:6" x14ac:dyDescent="0.25">
      <c r="A2" s="29" t="s">
        <v>201</v>
      </c>
      <c r="B2" s="29"/>
      <c r="C2" s="29"/>
      <c r="D2" s="29"/>
      <c r="E2" s="29"/>
      <c r="F2" s="29"/>
    </row>
    <row r="3" spans="1:6" x14ac:dyDescent="0.25">
      <c r="A3" s="3"/>
      <c r="B3" s="3" t="s">
        <v>6</v>
      </c>
      <c r="C3" s="3" t="s">
        <v>1</v>
      </c>
      <c r="D3" s="1" t="s">
        <v>2</v>
      </c>
      <c r="E3" s="1" t="s">
        <v>3</v>
      </c>
      <c r="F3" s="1" t="s">
        <v>4</v>
      </c>
    </row>
    <row r="4" spans="1:6" x14ac:dyDescent="0.25">
      <c r="A4" s="26" t="s">
        <v>18</v>
      </c>
      <c r="B4" s="2" t="s">
        <v>21</v>
      </c>
      <c r="C4" s="2"/>
      <c r="D4" s="2"/>
      <c r="E4" s="2"/>
      <c r="F4" s="2"/>
    </row>
    <row r="5" spans="1:6" x14ac:dyDescent="0.25">
      <c r="A5" s="24">
        <v>1</v>
      </c>
      <c r="B5" s="16" t="s">
        <v>22</v>
      </c>
      <c r="C5" s="17"/>
      <c r="D5" s="17"/>
      <c r="E5" s="17"/>
      <c r="F5" s="18"/>
    </row>
    <row r="6" spans="1:6" ht="30" x14ac:dyDescent="0.25">
      <c r="A6" s="25" t="s">
        <v>23</v>
      </c>
      <c r="B6" s="9" t="s">
        <v>202</v>
      </c>
      <c r="C6" s="8" t="s">
        <v>9</v>
      </c>
      <c r="D6" s="11">
        <v>40</v>
      </c>
      <c r="E6" s="7">
        <v>0</v>
      </c>
      <c r="F6" s="7">
        <f>D6*E6</f>
        <v>0</v>
      </c>
    </row>
    <row r="7" spans="1:6" ht="30" x14ac:dyDescent="0.25">
      <c r="A7" s="25" t="s">
        <v>24</v>
      </c>
      <c r="B7" s="10" t="s">
        <v>26</v>
      </c>
      <c r="C7" s="8" t="s">
        <v>9</v>
      </c>
      <c r="D7" s="11">
        <v>40</v>
      </c>
      <c r="E7" s="7">
        <v>0</v>
      </c>
      <c r="F7" s="7">
        <f t="shared" ref="F7:F8" si="0">D7*E7</f>
        <v>0</v>
      </c>
    </row>
    <row r="8" spans="1:6" ht="30" x14ac:dyDescent="0.25">
      <c r="A8" s="25" t="s">
        <v>25</v>
      </c>
      <c r="B8" s="9" t="s">
        <v>27</v>
      </c>
      <c r="C8" s="8" t="s">
        <v>7</v>
      </c>
      <c r="D8" s="11">
        <v>4</v>
      </c>
      <c r="E8" s="7">
        <v>0</v>
      </c>
      <c r="F8" s="7">
        <f t="shared" si="0"/>
        <v>0</v>
      </c>
    </row>
    <row r="9" spans="1:6" x14ac:dyDescent="0.25">
      <c r="A9" s="24">
        <v>2</v>
      </c>
      <c r="B9" s="16" t="s">
        <v>28</v>
      </c>
      <c r="C9" s="17"/>
      <c r="D9" s="17"/>
      <c r="E9" s="17"/>
      <c r="F9" s="18"/>
    </row>
    <row r="10" spans="1:6" ht="30" x14ac:dyDescent="0.25">
      <c r="A10" s="25" t="s">
        <v>29</v>
      </c>
      <c r="B10" s="9" t="s">
        <v>31</v>
      </c>
      <c r="C10" s="8" t="s">
        <v>7</v>
      </c>
      <c r="D10" s="11">
        <v>1</v>
      </c>
      <c r="E10" s="7">
        <v>0</v>
      </c>
      <c r="F10" s="7">
        <f t="shared" ref="F10:F26" si="1">D10*E10</f>
        <v>0</v>
      </c>
    </row>
    <row r="11" spans="1:6" x14ac:dyDescent="0.25">
      <c r="A11" s="25" t="s">
        <v>30</v>
      </c>
      <c r="B11" s="9" t="s">
        <v>32</v>
      </c>
      <c r="C11" s="8" t="s">
        <v>7</v>
      </c>
      <c r="D11" s="11">
        <v>22</v>
      </c>
      <c r="E11" s="7">
        <v>0</v>
      </c>
      <c r="F11" s="7">
        <f t="shared" si="1"/>
        <v>0</v>
      </c>
    </row>
    <row r="12" spans="1:6" x14ac:dyDescent="0.25">
      <c r="A12" s="24">
        <v>3</v>
      </c>
      <c r="B12" s="16" t="s">
        <v>33</v>
      </c>
      <c r="C12" s="17"/>
      <c r="D12" s="17"/>
      <c r="E12" s="17"/>
      <c r="F12" s="18"/>
    </row>
    <row r="13" spans="1:6" ht="30" x14ac:dyDescent="0.25">
      <c r="A13" s="25" t="s">
        <v>35</v>
      </c>
      <c r="B13" s="9" t="s">
        <v>34</v>
      </c>
      <c r="C13" s="8" t="s">
        <v>9</v>
      </c>
      <c r="D13" s="11">
        <v>28</v>
      </c>
      <c r="E13" s="7">
        <v>0</v>
      </c>
      <c r="F13" s="7">
        <f t="shared" si="1"/>
        <v>0</v>
      </c>
    </row>
    <row r="14" spans="1:6" ht="45" x14ac:dyDescent="0.25">
      <c r="A14" s="25" t="s">
        <v>36</v>
      </c>
      <c r="B14" s="9" t="s">
        <v>39</v>
      </c>
      <c r="C14" s="8" t="s">
        <v>105</v>
      </c>
      <c r="D14" s="11">
        <v>3</v>
      </c>
      <c r="E14" s="7">
        <v>0</v>
      </c>
      <c r="F14" s="7">
        <f t="shared" si="1"/>
        <v>0</v>
      </c>
    </row>
    <row r="15" spans="1:6" ht="30" x14ac:dyDescent="0.25">
      <c r="A15" s="25" t="s">
        <v>37</v>
      </c>
      <c r="B15" s="9" t="s">
        <v>40</v>
      </c>
      <c r="C15" s="8" t="s">
        <v>7</v>
      </c>
      <c r="D15" s="11">
        <v>4</v>
      </c>
      <c r="E15" s="7">
        <v>0</v>
      </c>
      <c r="F15" s="7">
        <f t="shared" si="1"/>
        <v>0</v>
      </c>
    </row>
    <row r="16" spans="1:6" ht="60" x14ac:dyDescent="0.25">
      <c r="A16" s="25" t="s">
        <v>38</v>
      </c>
      <c r="B16" s="9" t="s">
        <v>41</v>
      </c>
      <c r="C16" s="8" t="s">
        <v>9</v>
      </c>
      <c r="D16" s="11">
        <v>20</v>
      </c>
      <c r="E16" s="7">
        <v>0</v>
      </c>
      <c r="F16" s="7">
        <f t="shared" si="1"/>
        <v>0</v>
      </c>
    </row>
    <row r="17" spans="1:6" ht="60" x14ac:dyDescent="0.25">
      <c r="A17" s="25" t="s">
        <v>43</v>
      </c>
      <c r="B17" s="9" t="s">
        <v>42</v>
      </c>
      <c r="C17" s="8" t="s">
        <v>9</v>
      </c>
      <c r="D17" s="11">
        <v>70</v>
      </c>
      <c r="E17" s="7">
        <v>0</v>
      </c>
      <c r="F17" s="7">
        <f t="shared" si="1"/>
        <v>0</v>
      </c>
    </row>
    <row r="18" spans="1:6" x14ac:dyDescent="0.25">
      <c r="A18" s="25" t="s">
        <v>44</v>
      </c>
      <c r="B18" s="9" t="s">
        <v>53</v>
      </c>
      <c r="C18" s="8" t="s">
        <v>9</v>
      </c>
      <c r="D18" s="11">
        <v>28</v>
      </c>
      <c r="E18" s="7">
        <v>0</v>
      </c>
      <c r="F18" s="7">
        <f t="shared" si="1"/>
        <v>0</v>
      </c>
    </row>
    <row r="19" spans="1:6" ht="30" x14ac:dyDescent="0.25">
      <c r="A19" s="25" t="s">
        <v>45</v>
      </c>
      <c r="B19" s="9" t="s">
        <v>54</v>
      </c>
      <c r="C19" s="8" t="s">
        <v>7</v>
      </c>
      <c r="D19" s="11">
        <v>4</v>
      </c>
      <c r="E19" s="7">
        <v>0</v>
      </c>
      <c r="F19" s="7">
        <f t="shared" si="1"/>
        <v>0</v>
      </c>
    </row>
    <row r="20" spans="1:6" ht="30" x14ac:dyDescent="0.25">
      <c r="A20" s="25" t="s">
        <v>46</v>
      </c>
      <c r="B20" s="9" t="s">
        <v>55</v>
      </c>
      <c r="C20" s="8" t="s">
        <v>7</v>
      </c>
      <c r="D20" s="11">
        <v>1</v>
      </c>
      <c r="E20" s="7">
        <v>0</v>
      </c>
      <c r="F20" s="7">
        <f t="shared" si="1"/>
        <v>0</v>
      </c>
    </row>
    <row r="21" spans="1:6" ht="30" x14ac:dyDescent="0.25">
      <c r="A21" s="25" t="s">
        <v>47</v>
      </c>
      <c r="B21" s="9" t="s">
        <v>56</v>
      </c>
      <c r="C21" s="8" t="s">
        <v>7</v>
      </c>
      <c r="D21" s="11">
        <v>10</v>
      </c>
      <c r="E21" s="7">
        <v>0</v>
      </c>
      <c r="F21" s="7">
        <f t="shared" si="1"/>
        <v>0</v>
      </c>
    </row>
    <row r="22" spans="1:6" ht="30" x14ac:dyDescent="0.25">
      <c r="A22" s="25" t="s">
        <v>48</v>
      </c>
      <c r="B22" s="9" t="s">
        <v>203</v>
      </c>
      <c r="C22" s="8" t="s">
        <v>7</v>
      </c>
      <c r="D22" s="11">
        <v>15</v>
      </c>
      <c r="E22" s="7">
        <v>0</v>
      </c>
      <c r="F22" s="7">
        <f t="shared" si="1"/>
        <v>0</v>
      </c>
    </row>
    <row r="23" spans="1:6" ht="30" x14ac:dyDescent="0.25">
      <c r="A23" s="25" t="s">
        <v>49</v>
      </c>
      <c r="B23" s="9" t="s">
        <v>57</v>
      </c>
      <c r="C23" s="8" t="s">
        <v>7</v>
      </c>
      <c r="D23" s="11">
        <v>4</v>
      </c>
      <c r="E23" s="7">
        <v>0</v>
      </c>
      <c r="F23" s="7">
        <f t="shared" si="1"/>
        <v>0</v>
      </c>
    </row>
    <row r="24" spans="1:6" ht="30" x14ac:dyDescent="0.25">
      <c r="A24" s="25" t="s">
        <v>50</v>
      </c>
      <c r="B24" s="9" t="s">
        <v>58</v>
      </c>
      <c r="C24" s="8" t="s">
        <v>7</v>
      </c>
      <c r="D24" s="11">
        <v>1</v>
      </c>
      <c r="E24" s="7">
        <v>0</v>
      </c>
      <c r="F24" s="7">
        <f t="shared" si="1"/>
        <v>0</v>
      </c>
    </row>
    <row r="25" spans="1:6" ht="45" x14ac:dyDescent="0.25">
      <c r="A25" s="25" t="s">
        <v>51</v>
      </c>
      <c r="B25" s="9" t="s">
        <v>59</v>
      </c>
      <c r="C25" s="8" t="s">
        <v>5</v>
      </c>
      <c r="D25" s="11">
        <v>7</v>
      </c>
      <c r="E25" s="7">
        <v>0</v>
      </c>
      <c r="F25" s="7">
        <f t="shared" si="1"/>
        <v>0</v>
      </c>
    </row>
    <row r="26" spans="1:6" x14ac:dyDescent="0.25">
      <c r="A26" s="25" t="s">
        <v>52</v>
      </c>
      <c r="B26" s="9" t="s">
        <v>60</v>
      </c>
      <c r="C26" s="8" t="s">
        <v>5</v>
      </c>
      <c r="D26" s="11">
        <v>7</v>
      </c>
      <c r="E26" s="7">
        <v>0</v>
      </c>
      <c r="F26" s="7">
        <f t="shared" si="1"/>
        <v>0</v>
      </c>
    </row>
    <row r="27" spans="1:6" x14ac:dyDescent="0.25">
      <c r="A27" s="25" t="s">
        <v>210</v>
      </c>
      <c r="B27" s="9" t="s">
        <v>211</v>
      </c>
      <c r="C27" s="8" t="s">
        <v>5</v>
      </c>
      <c r="D27" s="11">
        <v>1</v>
      </c>
      <c r="E27" s="7">
        <v>0</v>
      </c>
      <c r="F27" s="7">
        <f t="shared" ref="F27" si="2">D27*E27</f>
        <v>0</v>
      </c>
    </row>
    <row r="28" spans="1:6" x14ac:dyDescent="0.25">
      <c r="A28" s="2"/>
      <c r="B28" s="2" t="s">
        <v>0</v>
      </c>
      <c r="C28" s="12"/>
      <c r="D28" s="12"/>
      <c r="E28" s="2"/>
      <c r="F28" s="14">
        <f>SUM(F6:F27)</f>
        <v>0</v>
      </c>
    </row>
    <row r="29" spans="1:6" x14ac:dyDescent="0.25">
      <c r="A29" s="27" t="s">
        <v>19</v>
      </c>
      <c r="B29" s="4" t="s">
        <v>61</v>
      </c>
      <c r="C29" s="13"/>
      <c r="D29" s="13"/>
      <c r="E29" s="4"/>
      <c r="F29" s="4"/>
    </row>
    <row r="30" spans="1:6" x14ac:dyDescent="0.25">
      <c r="A30" s="24">
        <v>4</v>
      </c>
      <c r="B30" s="16" t="s">
        <v>62</v>
      </c>
      <c r="C30" s="17"/>
      <c r="D30" s="17"/>
      <c r="E30" s="17"/>
      <c r="F30" s="18"/>
    </row>
    <row r="31" spans="1:6" x14ac:dyDescent="0.25">
      <c r="A31" s="25" t="s">
        <v>63</v>
      </c>
      <c r="B31" s="10" t="s">
        <v>212</v>
      </c>
      <c r="C31" s="8" t="s">
        <v>5</v>
      </c>
      <c r="D31" s="11">
        <v>1</v>
      </c>
      <c r="E31" s="7">
        <v>0</v>
      </c>
      <c r="F31" s="7">
        <f t="shared" ref="F31:F40" si="3">D31*E31</f>
        <v>0</v>
      </c>
    </row>
    <row r="32" spans="1:6" x14ac:dyDescent="0.25">
      <c r="A32" s="25" t="s">
        <v>64</v>
      </c>
      <c r="B32" s="9" t="s">
        <v>213</v>
      </c>
      <c r="C32" s="8" t="s">
        <v>5</v>
      </c>
      <c r="D32" s="11">
        <v>1</v>
      </c>
      <c r="E32" s="7">
        <v>0</v>
      </c>
      <c r="F32" s="7">
        <f t="shared" si="3"/>
        <v>0</v>
      </c>
    </row>
    <row r="33" spans="1:6" x14ac:dyDescent="0.25">
      <c r="A33" s="25" t="s">
        <v>65</v>
      </c>
      <c r="B33" s="9" t="s">
        <v>214</v>
      </c>
      <c r="C33" s="8" t="s">
        <v>5</v>
      </c>
      <c r="D33" s="11">
        <v>1</v>
      </c>
      <c r="E33" s="7">
        <v>0</v>
      </c>
      <c r="F33" s="7">
        <f t="shared" si="3"/>
        <v>0</v>
      </c>
    </row>
    <row r="34" spans="1:6" x14ac:dyDescent="0.25">
      <c r="A34" s="25" t="s">
        <v>66</v>
      </c>
      <c r="B34" s="9" t="s">
        <v>215</v>
      </c>
      <c r="C34" s="8" t="s">
        <v>5</v>
      </c>
      <c r="D34" s="11">
        <v>1</v>
      </c>
      <c r="E34" s="7">
        <v>0</v>
      </c>
      <c r="F34" s="7">
        <f t="shared" si="3"/>
        <v>0</v>
      </c>
    </row>
    <row r="35" spans="1:6" x14ac:dyDescent="0.25">
      <c r="A35" s="25" t="s">
        <v>67</v>
      </c>
      <c r="B35" s="9" t="s">
        <v>73</v>
      </c>
      <c r="C35" s="8" t="s">
        <v>7</v>
      </c>
      <c r="D35" s="11">
        <v>3</v>
      </c>
      <c r="E35" s="7">
        <v>0</v>
      </c>
      <c r="F35" s="7">
        <f t="shared" si="3"/>
        <v>0</v>
      </c>
    </row>
    <row r="36" spans="1:6" ht="30" x14ac:dyDescent="0.25">
      <c r="A36" s="25" t="s">
        <v>68</v>
      </c>
      <c r="B36" s="9" t="s">
        <v>74</v>
      </c>
      <c r="C36" s="8" t="s">
        <v>7</v>
      </c>
      <c r="D36" s="11">
        <v>2</v>
      </c>
      <c r="E36" s="7">
        <v>0</v>
      </c>
      <c r="F36" s="7">
        <f t="shared" si="3"/>
        <v>0</v>
      </c>
    </row>
    <row r="37" spans="1:6" ht="30" x14ac:dyDescent="0.25">
      <c r="A37" s="25" t="s">
        <v>69</v>
      </c>
      <c r="B37" s="9" t="s">
        <v>75</v>
      </c>
      <c r="C37" s="8" t="s">
        <v>7</v>
      </c>
      <c r="D37" s="11">
        <v>2</v>
      </c>
      <c r="E37" s="7">
        <v>0</v>
      </c>
      <c r="F37" s="7">
        <f t="shared" si="3"/>
        <v>0</v>
      </c>
    </row>
    <row r="38" spans="1:6" ht="30" x14ac:dyDescent="0.25">
      <c r="A38" s="25" t="s">
        <v>70</v>
      </c>
      <c r="B38" s="9" t="s">
        <v>216</v>
      </c>
      <c r="C38" s="8" t="s">
        <v>9</v>
      </c>
      <c r="D38" s="11">
        <v>9</v>
      </c>
      <c r="E38" s="7">
        <v>0</v>
      </c>
      <c r="F38" s="7">
        <f t="shared" si="3"/>
        <v>0</v>
      </c>
    </row>
    <row r="39" spans="1:6" ht="45" x14ac:dyDescent="0.25">
      <c r="A39" s="25" t="s">
        <v>71</v>
      </c>
      <c r="B39" s="9" t="s">
        <v>204</v>
      </c>
      <c r="C39" s="8" t="s">
        <v>104</v>
      </c>
      <c r="D39" s="11">
        <v>2</v>
      </c>
      <c r="E39" s="7">
        <v>0</v>
      </c>
      <c r="F39" s="7">
        <f t="shared" si="3"/>
        <v>0</v>
      </c>
    </row>
    <row r="40" spans="1:6" ht="30" x14ac:dyDescent="0.25">
      <c r="A40" s="25" t="s">
        <v>72</v>
      </c>
      <c r="B40" s="9" t="s">
        <v>76</v>
      </c>
      <c r="C40" s="8" t="s">
        <v>7</v>
      </c>
      <c r="D40" s="11">
        <v>1</v>
      </c>
      <c r="E40" s="7">
        <v>0</v>
      </c>
      <c r="F40" s="7">
        <f t="shared" si="3"/>
        <v>0</v>
      </c>
    </row>
    <row r="41" spans="1:6" x14ac:dyDescent="0.25">
      <c r="A41" s="24">
        <v>5</v>
      </c>
      <c r="B41" s="16" t="s">
        <v>205</v>
      </c>
      <c r="C41" s="17"/>
      <c r="D41" s="17"/>
      <c r="E41" s="17"/>
      <c r="F41" s="18"/>
    </row>
    <row r="42" spans="1:6" ht="45" x14ac:dyDescent="0.25">
      <c r="A42" s="25" t="s">
        <v>77</v>
      </c>
      <c r="B42" s="9" t="s">
        <v>91</v>
      </c>
      <c r="C42" s="8" t="s">
        <v>9</v>
      </c>
      <c r="D42" s="11">
        <v>10</v>
      </c>
      <c r="E42" s="7">
        <v>0</v>
      </c>
      <c r="F42" s="7">
        <f t="shared" ref="F42:F55" si="4">D42*E42</f>
        <v>0</v>
      </c>
    </row>
    <row r="43" spans="1:6" ht="45" x14ac:dyDescent="0.25">
      <c r="A43" s="25" t="s">
        <v>78</v>
      </c>
      <c r="B43" s="9" t="s">
        <v>92</v>
      </c>
      <c r="C43" s="8" t="s">
        <v>9</v>
      </c>
      <c r="D43" s="11">
        <v>20</v>
      </c>
      <c r="E43" s="7">
        <v>0</v>
      </c>
      <c r="F43" s="7">
        <f t="shared" si="4"/>
        <v>0</v>
      </c>
    </row>
    <row r="44" spans="1:6" ht="45" x14ac:dyDescent="0.25">
      <c r="A44" s="25" t="s">
        <v>79</v>
      </c>
      <c r="B44" s="9" t="s">
        <v>93</v>
      </c>
      <c r="C44" s="8" t="s">
        <v>7</v>
      </c>
      <c r="D44" s="11">
        <v>9</v>
      </c>
      <c r="E44" s="7">
        <v>0</v>
      </c>
      <c r="F44" s="7">
        <f t="shared" si="4"/>
        <v>0</v>
      </c>
    </row>
    <row r="45" spans="1:6" ht="30" x14ac:dyDescent="0.25">
      <c r="A45" s="25" t="s">
        <v>80</v>
      </c>
      <c r="B45" s="9" t="s">
        <v>94</v>
      </c>
      <c r="C45" s="8" t="s">
        <v>9</v>
      </c>
      <c r="D45" s="11">
        <v>5</v>
      </c>
      <c r="E45" s="7">
        <v>0</v>
      </c>
      <c r="F45" s="7">
        <f t="shared" si="4"/>
        <v>0</v>
      </c>
    </row>
    <row r="46" spans="1:6" ht="30" x14ac:dyDescent="0.25">
      <c r="A46" s="25" t="s">
        <v>81</v>
      </c>
      <c r="B46" s="9" t="s">
        <v>95</v>
      </c>
      <c r="C46" s="8" t="s">
        <v>9</v>
      </c>
      <c r="D46" s="11">
        <v>2</v>
      </c>
      <c r="E46" s="7">
        <v>0</v>
      </c>
      <c r="F46" s="7">
        <f t="shared" si="4"/>
        <v>0</v>
      </c>
    </row>
    <row r="47" spans="1:6" ht="30" x14ac:dyDescent="0.25">
      <c r="A47" s="25" t="s">
        <v>82</v>
      </c>
      <c r="B47" s="9" t="s">
        <v>96</v>
      </c>
      <c r="C47" s="8" t="s">
        <v>9</v>
      </c>
      <c r="D47" s="11">
        <v>1</v>
      </c>
      <c r="E47" s="7">
        <v>0</v>
      </c>
      <c r="F47" s="7">
        <f t="shared" si="4"/>
        <v>0</v>
      </c>
    </row>
    <row r="48" spans="1:6" ht="30" x14ac:dyDescent="0.25">
      <c r="A48" s="25" t="s">
        <v>83</v>
      </c>
      <c r="B48" s="9" t="s">
        <v>217</v>
      </c>
      <c r="C48" s="8" t="s">
        <v>103</v>
      </c>
      <c r="D48" s="11">
        <v>6</v>
      </c>
      <c r="E48" s="7">
        <v>0</v>
      </c>
      <c r="F48" s="7">
        <f t="shared" si="4"/>
        <v>0</v>
      </c>
    </row>
    <row r="49" spans="1:6" ht="30" x14ac:dyDescent="0.25">
      <c r="A49" s="25" t="s">
        <v>84</v>
      </c>
      <c r="B49" s="9" t="s">
        <v>97</v>
      </c>
      <c r="C49" s="8" t="s">
        <v>9</v>
      </c>
      <c r="D49" s="11">
        <v>10</v>
      </c>
      <c r="E49" s="7">
        <v>0</v>
      </c>
      <c r="F49" s="7">
        <f t="shared" si="4"/>
        <v>0</v>
      </c>
    </row>
    <row r="50" spans="1:6" ht="30" x14ac:dyDescent="0.25">
      <c r="A50" s="25" t="s">
        <v>85</v>
      </c>
      <c r="B50" s="9" t="s">
        <v>98</v>
      </c>
      <c r="C50" s="8" t="s">
        <v>7</v>
      </c>
      <c r="D50" s="11">
        <v>7</v>
      </c>
      <c r="E50" s="7">
        <v>0</v>
      </c>
      <c r="F50" s="7">
        <f t="shared" si="4"/>
        <v>0</v>
      </c>
    </row>
    <row r="51" spans="1:6" ht="30" x14ac:dyDescent="0.25">
      <c r="A51" s="25" t="s">
        <v>86</v>
      </c>
      <c r="B51" s="9" t="s">
        <v>99</v>
      </c>
      <c r="C51" s="8" t="s">
        <v>7</v>
      </c>
      <c r="D51" s="11">
        <v>1</v>
      </c>
      <c r="E51" s="7">
        <v>0</v>
      </c>
      <c r="F51" s="7">
        <f t="shared" si="4"/>
        <v>0</v>
      </c>
    </row>
    <row r="52" spans="1:6" ht="30" x14ac:dyDescent="0.25">
      <c r="A52" s="25" t="s">
        <v>87</v>
      </c>
      <c r="B52" s="9" t="s">
        <v>100</v>
      </c>
      <c r="C52" s="8" t="s">
        <v>7</v>
      </c>
      <c r="D52" s="11">
        <v>1</v>
      </c>
      <c r="E52" s="7">
        <v>0</v>
      </c>
      <c r="F52" s="7">
        <f t="shared" si="4"/>
        <v>0</v>
      </c>
    </row>
    <row r="53" spans="1:6" ht="30" x14ac:dyDescent="0.25">
      <c r="A53" s="25" t="s">
        <v>88</v>
      </c>
      <c r="B53" s="9" t="s">
        <v>101</v>
      </c>
      <c r="C53" s="8" t="s">
        <v>7</v>
      </c>
      <c r="D53" s="11">
        <v>1</v>
      </c>
      <c r="E53" s="7">
        <v>0</v>
      </c>
      <c r="F53" s="7">
        <f t="shared" si="4"/>
        <v>0</v>
      </c>
    </row>
    <row r="54" spans="1:6" ht="30" x14ac:dyDescent="0.25">
      <c r="A54" s="25" t="s">
        <v>89</v>
      </c>
      <c r="B54" s="9" t="s">
        <v>102</v>
      </c>
      <c r="C54" s="8" t="s">
        <v>5</v>
      </c>
      <c r="D54" s="11">
        <v>1</v>
      </c>
      <c r="E54" s="7">
        <v>0</v>
      </c>
      <c r="F54" s="7">
        <f t="shared" si="4"/>
        <v>0</v>
      </c>
    </row>
    <row r="55" spans="1:6" ht="30" x14ac:dyDescent="0.25">
      <c r="A55" s="25" t="s">
        <v>90</v>
      </c>
      <c r="B55" s="9" t="s">
        <v>218</v>
      </c>
      <c r="C55" s="8" t="s">
        <v>5</v>
      </c>
      <c r="D55" s="11">
        <v>1</v>
      </c>
      <c r="E55" s="7">
        <v>0</v>
      </c>
      <c r="F55" s="7">
        <f t="shared" si="4"/>
        <v>0</v>
      </c>
    </row>
    <row r="56" spans="1:6" x14ac:dyDescent="0.25">
      <c r="A56" s="24">
        <v>6</v>
      </c>
      <c r="B56" s="16" t="s">
        <v>106</v>
      </c>
      <c r="C56" s="17"/>
      <c r="D56" s="17"/>
      <c r="E56" s="17"/>
      <c r="F56" s="18"/>
    </row>
    <row r="57" spans="1:6" ht="45" x14ac:dyDescent="0.25">
      <c r="A57" s="25" t="s">
        <v>107</v>
      </c>
      <c r="B57" s="9" t="s">
        <v>122</v>
      </c>
      <c r="C57" s="8" t="s">
        <v>9</v>
      </c>
      <c r="D57" s="11">
        <v>3.5</v>
      </c>
      <c r="E57" s="7">
        <v>0</v>
      </c>
      <c r="F57" s="7">
        <f t="shared" ref="F57:F71" si="5">D57*E57</f>
        <v>0</v>
      </c>
    </row>
    <row r="58" spans="1:6" ht="30" x14ac:dyDescent="0.25">
      <c r="A58" s="25" t="s">
        <v>108</v>
      </c>
      <c r="B58" s="9" t="s">
        <v>123</v>
      </c>
      <c r="C58" s="8" t="s">
        <v>5</v>
      </c>
      <c r="D58" s="11">
        <v>1</v>
      </c>
      <c r="E58" s="7">
        <v>0</v>
      </c>
      <c r="F58" s="7">
        <f t="shared" si="5"/>
        <v>0</v>
      </c>
    </row>
    <row r="59" spans="1:6" ht="30" x14ac:dyDescent="0.25">
      <c r="A59" s="25" t="s">
        <v>109</v>
      </c>
      <c r="B59" s="9" t="s">
        <v>124</v>
      </c>
      <c r="C59" s="8" t="s">
        <v>7</v>
      </c>
      <c r="D59" s="11">
        <v>1</v>
      </c>
      <c r="E59" s="7">
        <v>0</v>
      </c>
      <c r="F59" s="7">
        <f t="shared" si="5"/>
        <v>0</v>
      </c>
    </row>
    <row r="60" spans="1:6" ht="30" x14ac:dyDescent="0.25">
      <c r="A60" s="25" t="s">
        <v>110</v>
      </c>
      <c r="B60" s="9" t="s">
        <v>125</v>
      </c>
      <c r="C60" s="8" t="s">
        <v>7</v>
      </c>
      <c r="D60" s="11">
        <v>1</v>
      </c>
      <c r="E60" s="7">
        <v>0</v>
      </c>
      <c r="F60" s="7">
        <f t="shared" si="5"/>
        <v>0</v>
      </c>
    </row>
    <row r="61" spans="1:6" ht="30" x14ac:dyDescent="0.25">
      <c r="A61" s="25" t="s">
        <v>111</v>
      </c>
      <c r="B61" s="9" t="s">
        <v>126</v>
      </c>
      <c r="C61" s="8" t="s">
        <v>5</v>
      </c>
      <c r="D61" s="11">
        <v>1</v>
      </c>
      <c r="E61" s="7">
        <v>0</v>
      </c>
      <c r="F61" s="7">
        <f t="shared" si="5"/>
        <v>0</v>
      </c>
    </row>
    <row r="62" spans="1:6" ht="60" x14ac:dyDescent="0.25">
      <c r="A62" s="25" t="s">
        <v>112</v>
      </c>
      <c r="B62" s="9" t="s">
        <v>206</v>
      </c>
      <c r="C62" s="8" t="s">
        <v>5</v>
      </c>
      <c r="D62" s="11">
        <v>1</v>
      </c>
      <c r="E62" s="7">
        <v>0</v>
      </c>
      <c r="F62" s="7">
        <f t="shared" si="5"/>
        <v>0</v>
      </c>
    </row>
    <row r="63" spans="1:6" ht="45" x14ac:dyDescent="0.25">
      <c r="A63" s="25" t="s">
        <v>113</v>
      </c>
      <c r="B63" s="9" t="s">
        <v>127</v>
      </c>
      <c r="C63" s="8" t="s">
        <v>135</v>
      </c>
      <c r="D63" s="11">
        <v>1</v>
      </c>
      <c r="E63" s="7">
        <v>0</v>
      </c>
      <c r="F63" s="7">
        <f t="shared" si="5"/>
        <v>0</v>
      </c>
    </row>
    <row r="64" spans="1:6" ht="45" x14ac:dyDescent="0.25">
      <c r="A64" s="25" t="s">
        <v>114</v>
      </c>
      <c r="B64" s="9" t="s">
        <v>207</v>
      </c>
      <c r="C64" s="8" t="s">
        <v>9</v>
      </c>
      <c r="D64" s="11">
        <v>12</v>
      </c>
      <c r="E64" s="7">
        <v>0</v>
      </c>
      <c r="F64" s="7">
        <f t="shared" si="5"/>
        <v>0</v>
      </c>
    </row>
    <row r="65" spans="1:6" ht="45" x14ac:dyDescent="0.25">
      <c r="A65" s="25" t="s">
        <v>115</v>
      </c>
      <c r="B65" s="9" t="s">
        <v>128</v>
      </c>
      <c r="C65" s="8" t="s">
        <v>5</v>
      </c>
      <c r="D65" s="11">
        <v>5</v>
      </c>
      <c r="E65" s="7">
        <v>0</v>
      </c>
      <c r="F65" s="7">
        <f t="shared" si="5"/>
        <v>0</v>
      </c>
    </row>
    <row r="66" spans="1:6" ht="45" x14ac:dyDescent="0.25">
      <c r="A66" s="25" t="s">
        <v>116</v>
      </c>
      <c r="B66" s="9" t="s">
        <v>129</v>
      </c>
      <c r="C66" s="8" t="s">
        <v>5</v>
      </c>
      <c r="D66" s="11">
        <v>5</v>
      </c>
      <c r="E66" s="7">
        <v>0</v>
      </c>
      <c r="F66" s="7">
        <f t="shared" si="5"/>
        <v>0</v>
      </c>
    </row>
    <row r="67" spans="1:6" ht="45" x14ac:dyDescent="0.25">
      <c r="A67" s="25" t="s">
        <v>117</v>
      </c>
      <c r="B67" s="9" t="s">
        <v>130</v>
      </c>
      <c r="C67" s="8" t="s">
        <v>7</v>
      </c>
      <c r="D67" s="11">
        <v>5</v>
      </c>
      <c r="E67" s="7">
        <v>0</v>
      </c>
      <c r="F67" s="7">
        <f t="shared" si="5"/>
        <v>0</v>
      </c>
    </row>
    <row r="68" spans="1:6" ht="30" x14ac:dyDescent="0.25">
      <c r="A68" s="25" t="s">
        <v>118</v>
      </c>
      <c r="B68" s="9" t="s">
        <v>131</v>
      </c>
      <c r="C68" s="8" t="s">
        <v>7</v>
      </c>
      <c r="D68" s="11">
        <v>5</v>
      </c>
      <c r="E68" s="7">
        <v>0</v>
      </c>
      <c r="F68" s="7">
        <f t="shared" si="5"/>
        <v>0</v>
      </c>
    </row>
    <row r="69" spans="1:6" ht="60" x14ac:dyDescent="0.25">
      <c r="A69" s="25" t="s">
        <v>119</v>
      </c>
      <c r="B69" s="9" t="s">
        <v>132</v>
      </c>
      <c r="C69" s="8" t="s">
        <v>7</v>
      </c>
      <c r="D69" s="11">
        <v>4</v>
      </c>
      <c r="E69" s="7">
        <v>0</v>
      </c>
      <c r="F69" s="7">
        <f t="shared" si="5"/>
        <v>0</v>
      </c>
    </row>
    <row r="70" spans="1:6" ht="30" x14ac:dyDescent="0.25">
      <c r="A70" s="25" t="s">
        <v>120</v>
      </c>
      <c r="B70" s="9" t="s">
        <v>133</v>
      </c>
      <c r="C70" s="8" t="s">
        <v>5</v>
      </c>
      <c r="D70" s="11">
        <v>4</v>
      </c>
      <c r="E70" s="7">
        <v>0</v>
      </c>
      <c r="F70" s="7">
        <f t="shared" si="5"/>
        <v>0</v>
      </c>
    </row>
    <row r="71" spans="1:6" ht="30" x14ac:dyDescent="0.25">
      <c r="A71" s="25" t="s">
        <v>121</v>
      </c>
      <c r="B71" s="9" t="s">
        <v>134</v>
      </c>
      <c r="C71" s="8" t="s">
        <v>5</v>
      </c>
      <c r="D71" s="11">
        <v>1</v>
      </c>
      <c r="E71" s="7">
        <v>0</v>
      </c>
      <c r="F71" s="7">
        <f t="shared" si="5"/>
        <v>0</v>
      </c>
    </row>
    <row r="72" spans="1:6" x14ac:dyDescent="0.25">
      <c r="A72" s="27"/>
      <c r="B72" s="4" t="s">
        <v>0</v>
      </c>
      <c r="C72" s="13"/>
      <c r="D72" s="13"/>
      <c r="E72" s="4"/>
      <c r="F72" s="19">
        <f>SUM(F31:F71)</f>
        <v>0</v>
      </c>
    </row>
    <row r="73" spans="1:6" x14ac:dyDescent="0.25">
      <c r="A73" s="26" t="s">
        <v>20</v>
      </c>
      <c r="B73" s="2" t="s">
        <v>136</v>
      </c>
      <c r="C73" s="2"/>
      <c r="D73" s="2"/>
      <c r="E73" s="2"/>
      <c r="F73" s="2"/>
    </row>
    <row r="74" spans="1:6" x14ac:dyDescent="0.25">
      <c r="A74" s="24">
        <v>7</v>
      </c>
      <c r="B74" s="16" t="s">
        <v>62</v>
      </c>
      <c r="C74" s="17"/>
      <c r="D74" s="17"/>
      <c r="E74" s="17"/>
      <c r="F74" s="18"/>
    </row>
    <row r="75" spans="1:6" ht="30" x14ac:dyDescent="0.25">
      <c r="A75" s="25" t="s">
        <v>138</v>
      </c>
      <c r="B75" s="9" t="s">
        <v>137</v>
      </c>
      <c r="C75" s="8" t="s">
        <v>7</v>
      </c>
      <c r="D75" s="11">
        <v>1</v>
      </c>
      <c r="E75" s="7">
        <v>0</v>
      </c>
      <c r="F75" s="7">
        <f t="shared" ref="F75:F77" si="6">D75*E75</f>
        <v>0</v>
      </c>
    </row>
    <row r="76" spans="1:6" ht="30" x14ac:dyDescent="0.25">
      <c r="A76" s="25" t="s">
        <v>140</v>
      </c>
      <c r="B76" s="9" t="s">
        <v>139</v>
      </c>
      <c r="C76" s="8" t="s">
        <v>8</v>
      </c>
      <c r="D76" s="11">
        <v>17.5</v>
      </c>
      <c r="E76" s="7">
        <v>0</v>
      </c>
      <c r="F76" s="7">
        <f t="shared" si="6"/>
        <v>0</v>
      </c>
    </row>
    <row r="77" spans="1:6" ht="30" x14ac:dyDescent="0.25">
      <c r="A77" s="25" t="s">
        <v>141</v>
      </c>
      <c r="B77" s="9" t="s">
        <v>219</v>
      </c>
      <c r="C77" s="8" t="s">
        <v>5</v>
      </c>
      <c r="D77" s="11">
        <v>1</v>
      </c>
      <c r="E77" s="7">
        <v>0</v>
      </c>
      <c r="F77" s="7">
        <f t="shared" si="6"/>
        <v>0</v>
      </c>
    </row>
    <row r="78" spans="1:6" x14ac:dyDescent="0.25">
      <c r="A78" s="24">
        <v>8</v>
      </c>
      <c r="B78" s="16" t="s">
        <v>142</v>
      </c>
      <c r="C78" s="17"/>
      <c r="D78" s="17"/>
      <c r="E78" s="17"/>
      <c r="F78" s="18"/>
    </row>
    <row r="79" spans="1:6" ht="30" x14ac:dyDescent="0.25">
      <c r="A79" s="25" t="s">
        <v>143</v>
      </c>
      <c r="B79" s="9" t="s">
        <v>150</v>
      </c>
      <c r="C79" s="8" t="s">
        <v>8</v>
      </c>
      <c r="D79" s="11">
        <v>31.2</v>
      </c>
      <c r="E79" s="7">
        <v>0</v>
      </c>
      <c r="F79" s="7">
        <f t="shared" ref="F79:F99" si="7">D79*E79</f>
        <v>0</v>
      </c>
    </row>
    <row r="80" spans="1:6" ht="30" x14ac:dyDescent="0.25">
      <c r="A80" s="25" t="s">
        <v>144</v>
      </c>
      <c r="B80" s="9" t="s">
        <v>151</v>
      </c>
      <c r="C80" s="8" t="s">
        <v>8</v>
      </c>
      <c r="D80" s="11">
        <v>31.2</v>
      </c>
      <c r="E80" s="7">
        <v>0</v>
      </c>
      <c r="F80" s="7">
        <f t="shared" si="7"/>
        <v>0</v>
      </c>
    </row>
    <row r="81" spans="1:6" ht="30" x14ac:dyDescent="0.25">
      <c r="A81" s="25" t="s">
        <v>145</v>
      </c>
      <c r="B81" s="9" t="s">
        <v>17</v>
      </c>
      <c r="C81" s="8" t="s">
        <v>8</v>
      </c>
      <c r="D81" s="11">
        <v>31.2</v>
      </c>
      <c r="E81" s="7">
        <v>0</v>
      </c>
      <c r="F81" s="7">
        <f t="shared" si="7"/>
        <v>0</v>
      </c>
    </row>
    <row r="82" spans="1:6" ht="45" x14ac:dyDescent="0.25">
      <c r="A82" s="25" t="s">
        <v>146</v>
      </c>
      <c r="B82" s="9" t="s">
        <v>152</v>
      </c>
      <c r="C82" s="8" t="s">
        <v>8</v>
      </c>
      <c r="D82" s="11">
        <v>1.6</v>
      </c>
      <c r="E82" s="7">
        <v>0</v>
      </c>
      <c r="F82" s="7">
        <f t="shared" si="7"/>
        <v>0</v>
      </c>
    </row>
    <row r="83" spans="1:6" x14ac:dyDescent="0.25">
      <c r="A83" s="25" t="s">
        <v>147</v>
      </c>
      <c r="B83" s="9" t="s">
        <v>153</v>
      </c>
      <c r="C83" s="8" t="s">
        <v>9</v>
      </c>
      <c r="D83" s="11">
        <v>11.34</v>
      </c>
      <c r="E83" s="7">
        <v>0</v>
      </c>
      <c r="F83" s="7">
        <f t="shared" si="7"/>
        <v>0</v>
      </c>
    </row>
    <row r="84" spans="1:6" ht="30" x14ac:dyDescent="0.25">
      <c r="A84" s="25" t="s">
        <v>148</v>
      </c>
      <c r="B84" s="9" t="s">
        <v>154</v>
      </c>
      <c r="C84" s="8" t="s">
        <v>8</v>
      </c>
      <c r="D84" s="11">
        <v>0.3</v>
      </c>
      <c r="E84" s="7">
        <v>0</v>
      </c>
      <c r="F84" s="7">
        <f t="shared" si="7"/>
        <v>0</v>
      </c>
    </row>
    <row r="85" spans="1:6" ht="30" x14ac:dyDescent="0.25">
      <c r="A85" s="25" t="s">
        <v>149</v>
      </c>
      <c r="B85" s="9" t="s">
        <v>155</v>
      </c>
      <c r="C85" s="8" t="s">
        <v>7</v>
      </c>
      <c r="D85" s="11">
        <v>1</v>
      </c>
      <c r="E85" s="7">
        <v>0</v>
      </c>
      <c r="F85" s="7">
        <f t="shared" si="7"/>
        <v>0</v>
      </c>
    </row>
    <row r="86" spans="1:6" x14ac:dyDescent="0.25">
      <c r="A86" s="24">
        <v>9</v>
      </c>
      <c r="B86" s="16" t="s">
        <v>156</v>
      </c>
      <c r="C86" s="17"/>
      <c r="D86" s="17"/>
      <c r="E86" s="17"/>
      <c r="F86" s="18"/>
    </row>
    <row r="87" spans="1:6" ht="30" x14ac:dyDescent="0.25">
      <c r="A87" s="25" t="s">
        <v>157</v>
      </c>
      <c r="B87" s="9" t="s">
        <v>150</v>
      </c>
      <c r="C87" s="8" t="s">
        <v>8</v>
      </c>
      <c r="D87" s="11">
        <v>49.92</v>
      </c>
      <c r="E87" s="7">
        <v>0</v>
      </c>
      <c r="F87" s="7">
        <f t="shared" si="7"/>
        <v>0</v>
      </c>
    </row>
    <row r="88" spans="1:6" ht="30" x14ac:dyDescent="0.25">
      <c r="A88" s="25" t="s">
        <v>158</v>
      </c>
      <c r="B88" s="9" t="s">
        <v>151</v>
      </c>
      <c r="C88" s="8" t="s">
        <v>8</v>
      </c>
      <c r="D88" s="11">
        <v>49.92</v>
      </c>
      <c r="E88" s="7">
        <v>0</v>
      </c>
      <c r="F88" s="7">
        <f t="shared" si="7"/>
        <v>0</v>
      </c>
    </row>
    <row r="89" spans="1:6" ht="30" x14ac:dyDescent="0.25">
      <c r="A89" s="25" t="s">
        <v>159</v>
      </c>
      <c r="B89" s="9" t="s">
        <v>17</v>
      </c>
      <c r="C89" s="8" t="s">
        <v>8</v>
      </c>
      <c r="D89" s="11">
        <v>49.92</v>
      </c>
      <c r="E89" s="7">
        <v>0</v>
      </c>
      <c r="F89" s="7">
        <f t="shared" si="7"/>
        <v>0</v>
      </c>
    </row>
    <row r="90" spans="1:6" ht="45" x14ac:dyDescent="0.25">
      <c r="A90" s="25" t="s">
        <v>160</v>
      </c>
      <c r="B90" s="9" t="s">
        <v>152</v>
      </c>
      <c r="C90" s="8" t="s">
        <v>8</v>
      </c>
      <c r="D90" s="11">
        <v>1.6</v>
      </c>
      <c r="E90" s="7">
        <v>0</v>
      </c>
      <c r="F90" s="7">
        <f t="shared" si="7"/>
        <v>0</v>
      </c>
    </row>
    <row r="91" spans="1:6" x14ac:dyDescent="0.25">
      <c r="A91" s="25" t="s">
        <v>161</v>
      </c>
      <c r="B91" s="9" t="s">
        <v>153</v>
      </c>
      <c r="C91" s="8" t="s">
        <v>9</v>
      </c>
      <c r="D91" s="11">
        <v>16.079999999999998</v>
      </c>
      <c r="E91" s="7">
        <v>0</v>
      </c>
      <c r="F91" s="7">
        <f t="shared" si="7"/>
        <v>0</v>
      </c>
    </row>
    <row r="92" spans="1:6" ht="30" x14ac:dyDescent="0.25">
      <c r="A92" s="25" t="s">
        <v>162</v>
      </c>
      <c r="B92" s="9" t="s">
        <v>154</v>
      </c>
      <c r="C92" s="8" t="s">
        <v>8</v>
      </c>
      <c r="D92" s="11">
        <v>0.3</v>
      </c>
      <c r="E92" s="7">
        <v>0</v>
      </c>
      <c r="F92" s="7">
        <f t="shared" si="7"/>
        <v>0</v>
      </c>
    </row>
    <row r="93" spans="1:6" ht="30" x14ac:dyDescent="0.25">
      <c r="A93" s="25" t="s">
        <v>163</v>
      </c>
      <c r="B93" s="9" t="s">
        <v>155</v>
      </c>
      <c r="C93" s="8" t="s">
        <v>7</v>
      </c>
      <c r="D93" s="11">
        <v>1</v>
      </c>
      <c r="E93" s="7">
        <v>0</v>
      </c>
      <c r="F93" s="7">
        <f t="shared" si="7"/>
        <v>0</v>
      </c>
    </row>
    <row r="94" spans="1:6" x14ac:dyDescent="0.25">
      <c r="A94" s="24">
        <v>10</v>
      </c>
      <c r="B94" s="16" t="s">
        <v>164</v>
      </c>
      <c r="C94" s="17"/>
      <c r="D94" s="17"/>
      <c r="E94" s="17"/>
      <c r="F94" s="18"/>
    </row>
    <row r="95" spans="1:6" ht="30" x14ac:dyDescent="0.25">
      <c r="A95" s="25" t="s">
        <v>165</v>
      </c>
      <c r="B95" s="9" t="s">
        <v>150</v>
      </c>
      <c r="C95" s="8" t="s">
        <v>8</v>
      </c>
      <c r="D95" s="11">
        <v>64.41</v>
      </c>
      <c r="E95" s="7">
        <v>0</v>
      </c>
      <c r="F95" s="7">
        <f t="shared" si="7"/>
        <v>0</v>
      </c>
    </row>
    <row r="96" spans="1:6" ht="30" x14ac:dyDescent="0.25">
      <c r="A96" s="25" t="s">
        <v>166</v>
      </c>
      <c r="B96" s="9" t="s">
        <v>151</v>
      </c>
      <c r="C96" s="8" t="s">
        <v>8</v>
      </c>
      <c r="D96" s="11">
        <v>64.41</v>
      </c>
      <c r="E96" s="7">
        <v>0</v>
      </c>
      <c r="F96" s="7">
        <f t="shared" si="7"/>
        <v>0</v>
      </c>
    </row>
    <row r="97" spans="1:6" ht="30" x14ac:dyDescent="0.25">
      <c r="A97" s="25" t="s">
        <v>167</v>
      </c>
      <c r="B97" s="9" t="s">
        <v>17</v>
      </c>
      <c r="C97" s="8" t="s">
        <v>8</v>
      </c>
      <c r="D97" s="11">
        <v>64.41</v>
      </c>
      <c r="E97" s="7">
        <v>0</v>
      </c>
      <c r="F97" s="7">
        <f t="shared" si="7"/>
        <v>0</v>
      </c>
    </row>
    <row r="98" spans="1:6" ht="30" x14ac:dyDescent="0.25">
      <c r="A98" s="25" t="s">
        <v>168</v>
      </c>
      <c r="B98" s="9" t="s">
        <v>208</v>
      </c>
      <c r="C98" s="8" t="s">
        <v>8</v>
      </c>
      <c r="D98" s="11">
        <v>1.6</v>
      </c>
      <c r="E98" s="7">
        <v>0</v>
      </c>
      <c r="F98" s="7">
        <f t="shared" si="7"/>
        <v>0</v>
      </c>
    </row>
    <row r="99" spans="1:6" x14ac:dyDescent="0.25">
      <c r="A99" s="25" t="s">
        <v>169</v>
      </c>
      <c r="B99" s="9" t="s">
        <v>153</v>
      </c>
      <c r="C99" s="8" t="s">
        <v>9</v>
      </c>
      <c r="D99" s="11">
        <v>15.85</v>
      </c>
      <c r="E99" s="7">
        <v>0</v>
      </c>
      <c r="F99" s="7">
        <f t="shared" si="7"/>
        <v>0</v>
      </c>
    </row>
    <row r="100" spans="1:6" x14ac:dyDescent="0.25">
      <c r="A100" s="24">
        <v>11</v>
      </c>
      <c r="B100" s="16" t="s">
        <v>170</v>
      </c>
      <c r="C100" s="17"/>
      <c r="D100" s="17"/>
      <c r="E100" s="17"/>
      <c r="F100" s="18"/>
    </row>
    <row r="101" spans="1:6" ht="30" x14ac:dyDescent="0.25">
      <c r="A101" s="25" t="s">
        <v>171</v>
      </c>
      <c r="B101" s="9" t="s">
        <v>150</v>
      </c>
      <c r="C101" s="8" t="s">
        <v>8</v>
      </c>
      <c r="D101" s="11">
        <v>36.76</v>
      </c>
      <c r="E101" s="7">
        <v>0</v>
      </c>
      <c r="F101" s="7">
        <f t="shared" ref="F101:F107" si="8">D101*E101</f>
        <v>0</v>
      </c>
    </row>
    <row r="102" spans="1:6" ht="30" x14ac:dyDescent="0.25">
      <c r="A102" s="25" t="s">
        <v>172</v>
      </c>
      <c r="B102" s="9" t="s">
        <v>151</v>
      </c>
      <c r="C102" s="8" t="s">
        <v>8</v>
      </c>
      <c r="D102" s="11">
        <v>36.76</v>
      </c>
      <c r="E102" s="7">
        <v>0</v>
      </c>
      <c r="F102" s="7">
        <f t="shared" si="8"/>
        <v>0</v>
      </c>
    </row>
    <row r="103" spans="1:6" ht="30" x14ac:dyDescent="0.25">
      <c r="A103" s="25" t="s">
        <v>173</v>
      </c>
      <c r="B103" s="9" t="s">
        <v>17</v>
      </c>
      <c r="C103" s="8" t="s">
        <v>8</v>
      </c>
      <c r="D103" s="11">
        <v>36.76</v>
      </c>
      <c r="E103" s="7">
        <v>0</v>
      </c>
      <c r="F103" s="7">
        <f t="shared" si="8"/>
        <v>0</v>
      </c>
    </row>
    <row r="104" spans="1:6" ht="45" x14ac:dyDescent="0.25">
      <c r="A104" s="25" t="s">
        <v>174</v>
      </c>
      <c r="B104" s="9" t="s">
        <v>152</v>
      </c>
      <c r="C104" s="8" t="s">
        <v>8</v>
      </c>
      <c r="D104" s="11">
        <v>1.6</v>
      </c>
      <c r="E104" s="7">
        <v>0</v>
      </c>
      <c r="F104" s="7">
        <f t="shared" si="8"/>
        <v>0</v>
      </c>
    </row>
    <row r="105" spans="1:6" x14ac:dyDescent="0.25">
      <c r="A105" s="25" t="s">
        <v>175</v>
      </c>
      <c r="B105" s="9" t="s">
        <v>153</v>
      </c>
      <c r="C105" s="8" t="s">
        <v>9</v>
      </c>
      <c r="D105" s="11">
        <v>11.44</v>
      </c>
      <c r="E105" s="7">
        <v>0</v>
      </c>
      <c r="F105" s="7">
        <f t="shared" si="8"/>
        <v>0</v>
      </c>
    </row>
    <row r="106" spans="1:6" ht="30" x14ac:dyDescent="0.25">
      <c r="A106" s="25" t="s">
        <v>176</v>
      </c>
      <c r="B106" s="9" t="s">
        <v>154</v>
      </c>
      <c r="C106" s="8" t="s">
        <v>8</v>
      </c>
      <c r="D106" s="11">
        <v>0.3</v>
      </c>
      <c r="E106" s="7">
        <v>0</v>
      </c>
      <c r="F106" s="7">
        <f t="shared" si="8"/>
        <v>0</v>
      </c>
    </row>
    <row r="107" spans="1:6" ht="30" x14ac:dyDescent="0.25">
      <c r="A107" s="25" t="s">
        <v>177</v>
      </c>
      <c r="B107" s="9" t="s">
        <v>155</v>
      </c>
      <c r="C107" s="8" t="s">
        <v>7</v>
      </c>
      <c r="D107" s="11">
        <v>1</v>
      </c>
      <c r="E107" s="7">
        <v>0</v>
      </c>
      <c r="F107" s="7">
        <f t="shared" si="8"/>
        <v>0</v>
      </c>
    </row>
    <row r="108" spans="1:6" x14ac:dyDescent="0.25">
      <c r="A108" s="24">
        <v>12</v>
      </c>
      <c r="B108" s="16" t="s">
        <v>178</v>
      </c>
      <c r="C108" s="17"/>
      <c r="D108" s="17"/>
      <c r="E108" s="17"/>
      <c r="F108" s="18"/>
    </row>
    <row r="109" spans="1:6" ht="30" x14ac:dyDescent="0.25">
      <c r="A109" s="25" t="s">
        <v>179</v>
      </c>
      <c r="B109" s="9" t="s">
        <v>150</v>
      </c>
      <c r="C109" s="8" t="s">
        <v>8</v>
      </c>
      <c r="D109" s="11">
        <v>44.86</v>
      </c>
      <c r="E109" s="7">
        <v>0</v>
      </c>
      <c r="F109" s="7">
        <f t="shared" ref="F109:F115" si="9">D109*E109</f>
        <v>0</v>
      </c>
    </row>
    <row r="110" spans="1:6" ht="30" x14ac:dyDescent="0.25">
      <c r="A110" s="25" t="s">
        <v>180</v>
      </c>
      <c r="B110" s="9" t="s">
        <v>151</v>
      </c>
      <c r="C110" s="8" t="s">
        <v>8</v>
      </c>
      <c r="D110" s="11">
        <v>44.86</v>
      </c>
      <c r="E110" s="7">
        <v>0</v>
      </c>
      <c r="F110" s="7">
        <f t="shared" si="9"/>
        <v>0</v>
      </c>
    </row>
    <row r="111" spans="1:6" ht="30" x14ac:dyDescent="0.25">
      <c r="A111" s="25" t="s">
        <v>181</v>
      </c>
      <c r="B111" s="9" t="s">
        <v>209</v>
      </c>
      <c r="C111" s="8" t="s">
        <v>8</v>
      </c>
      <c r="D111" s="11">
        <v>2.4</v>
      </c>
      <c r="E111" s="7">
        <v>0</v>
      </c>
      <c r="F111" s="7">
        <f t="shared" si="9"/>
        <v>0</v>
      </c>
    </row>
    <row r="112" spans="1:6" ht="30" x14ac:dyDescent="0.25">
      <c r="A112" s="25" t="s">
        <v>182</v>
      </c>
      <c r="B112" s="9" t="s">
        <v>17</v>
      </c>
      <c r="C112" s="8" t="s">
        <v>8</v>
      </c>
      <c r="D112" s="11">
        <v>42.4</v>
      </c>
      <c r="E112" s="7">
        <v>0</v>
      </c>
      <c r="F112" s="7">
        <f t="shared" si="9"/>
        <v>0</v>
      </c>
    </row>
    <row r="113" spans="1:6" ht="45" x14ac:dyDescent="0.25">
      <c r="A113" s="25" t="s">
        <v>183</v>
      </c>
      <c r="B113" s="9" t="s">
        <v>152</v>
      </c>
      <c r="C113" s="8" t="s">
        <v>8</v>
      </c>
      <c r="D113" s="11">
        <v>1.6</v>
      </c>
      <c r="E113" s="7">
        <v>0</v>
      </c>
      <c r="F113" s="7">
        <f t="shared" si="9"/>
        <v>0</v>
      </c>
    </row>
    <row r="114" spans="1:6" x14ac:dyDescent="0.25">
      <c r="A114" s="25" t="s">
        <v>184</v>
      </c>
      <c r="B114" s="9" t="s">
        <v>153</v>
      </c>
      <c r="C114" s="8" t="s">
        <v>9</v>
      </c>
      <c r="D114" s="11">
        <v>14.78</v>
      </c>
      <c r="E114" s="7">
        <v>0</v>
      </c>
      <c r="F114" s="7">
        <f t="shared" si="9"/>
        <v>0</v>
      </c>
    </row>
    <row r="115" spans="1:6" ht="30" x14ac:dyDescent="0.25">
      <c r="A115" s="25" t="s">
        <v>185</v>
      </c>
      <c r="B115" s="9" t="s">
        <v>154</v>
      </c>
      <c r="C115" s="8" t="s">
        <v>8</v>
      </c>
      <c r="D115" s="11">
        <v>0.3</v>
      </c>
      <c r="E115" s="7">
        <v>0</v>
      </c>
      <c r="F115" s="7">
        <f t="shared" si="9"/>
        <v>0</v>
      </c>
    </row>
    <row r="116" spans="1:6" ht="30" x14ac:dyDescent="0.25">
      <c r="A116" s="25" t="s">
        <v>186</v>
      </c>
      <c r="B116" s="9" t="s">
        <v>155</v>
      </c>
      <c r="C116" s="8" t="s">
        <v>7</v>
      </c>
      <c r="D116" s="11">
        <v>1</v>
      </c>
      <c r="E116" s="7">
        <v>0</v>
      </c>
      <c r="F116" s="7">
        <f t="shared" ref="F116" si="10">D116*E116</f>
        <v>0</v>
      </c>
    </row>
    <row r="117" spans="1:6" x14ac:dyDescent="0.25">
      <c r="A117" s="24">
        <v>13</v>
      </c>
      <c r="B117" s="16" t="s">
        <v>187</v>
      </c>
      <c r="C117" s="17"/>
      <c r="D117" s="17"/>
      <c r="E117" s="17"/>
      <c r="F117" s="18"/>
    </row>
    <row r="118" spans="1:6" ht="30" x14ac:dyDescent="0.25">
      <c r="A118" s="25" t="s">
        <v>188</v>
      </c>
      <c r="B118" s="9" t="s">
        <v>150</v>
      </c>
      <c r="C118" s="8" t="s">
        <v>8</v>
      </c>
      <c r="D118" s="11">
        <v>7.02</v>
      </c>
      <c r="E118" s="7">
        <v>0</v>
      </c>
      <c r="F118" s="7">
        <f t="shared" ref="F118" si="11">D118*E118</f>
        <v>0</v>
      </c>
    </row>
    <row r="119" spans="1:6" ht="30" x14ac:dyDescent="0.25">
      <c r="A119" s="25" t="s">
        <v>189</v>
      </c>
      <c r="B119" s="9" t="s">
        <v>197</v>
      </c>
      <c r="C119" s="8" t="s">
        <v>8</v>
      </c>
      <c r="D119" s="11">
        <v>15.44</v>
      </c>
      <c r="E119" s="7">
        <v>0</v>
      </c>
      <c r="F119" s="7">
        <f t="shared" ref="F119:F126" si="12">D119*E119</f>
        <v>0</v>
      </c>
    </row>
    <row r="120" spans="1:6" x14ac:dyDescent="0.25">
      <c r="A120" s="25" t="s">
        <v>190</v>
      </c>
      <c r="B120" s="9" t="s">
        <v>198</v>
      </c>
      <c r="C120" s="8" t="s">
        <v>8</v>
      </c>
      <c r="D120" s="11">
        <v>15.44</v>
      </c>
      <c r="E120" s="7">
        <v>0</v>
      </c>
      <c r="F120" s="7">
        <f t="shared" si="12"/>
        <v>0</v>
      </c>
    </row>
    <row r="121" spans="1:6" ht="30" x14ac:dyDescent="0.25">
      <c r="A121" s="25" t="s">
        <v>191</v>
      </c>
      <c r="B121" s="9" t="s">
        <v>151</v>
      </c>
      <c r="C121" s="8" t="s">
        <v>8</v>
      </c>
      <c r="D121" s="11">
        <v>22.46</v>
      </c>
      <c r="E121" s="7">
        <v>0</v>
      </c>
      <c r="F121" s="7">
        <f t="shared" si="12"/>
        <v>0</v>
      </c>
    </row>
    <row r="122" spans="1:6" ht="46.5" customHeight="1" x14ac:dyDescent="0.25">
      <c r="A122" s="25" t="s">
        <v>192</v>
      </c>
      <c r="B122" s="9" t="s">
        <v>199</v>
      </c>
      <c r="C122" s="8" t="s">
        <v>8</v>
      </c>
      <c r="D122" s="11">
        <v>7.02</v>
      </c>
      <c r="E122" s="7">
        <v>0</v>
      </c>
      <c r="F122" s="7">
        <f t="shared" si="12"/>
        <v>0</v>
      </c>
    </row>
    <row r="123" spans="1:6" ht="30" x14ac:dyDescent="0.25">
      <c r="A123" s="25" t="s">
        <v>193</v>
      </c>
      <c r="B123" s="9" t="s">
        <v>17</v>
      </c>
      <c r="C123" s="8" t="s">
        <v>8</v>
      </c>
      <c r="D123" s="11">
        <v>7.02</v>
      </c>
      <c r="E123" s="7">
        <v>0</v>
      </c>
      <c r="F123" s="7">
        <f t="shared" si="12"/>
        <v>0</v>
      </c>
    </row>
    <row r="124" spans="1:6" ht="45" x14ac:dyDescent="0.25">
      <c r="A124" s="25" t="s">
        <v>194</v>
      </c>
      <c r="B124" s="9" t="s">
        <v>152</v>
      </c>
      <c r="C124" s="8" t="s">
        <v>8</v>
      </c>
      <c r="D124" s="11">
        <v>1.6</v>
      </c>
      <c r="E124" s="7">
        <v>0</v>
      </c>
      <c r="F124" s="7">
        <f t="shared" si="12"/>
        <v>0</v>
      </c>
    </row>
    <row r="125" spans="1:6" ht="30" x14ac:dyDescent="0.25">
      <c r="A125" s="25" t="s">
        <v>195</v>
      </c>
      <c r="B125" s="9" t="s">
        <v>200</v>
      </c>
      <c r="C125" s="8" t="s">
        <v>8</v>
      </c>
      <c r="D125" s="11">
        <v>2.78</v>
      </c>
      <c r="E125" s="7">
        <v>0</v>
      </c>
      <c r="F125" s="7">
        <f t="shared" si="12"/>
        <v>0</v>
      </c>
    </row>
    <row r="126" spans="1:6" x14ac:dyDescent="0.25">
      <c r="A126" s="25" t="s">
        <v>196</v>
      </c>
      <c r="B126" s="9" t="s">
        <v>220</v>
      </c>
      <c r="C126" s="8" t="s">
        <v>8</v>
      </c>
      <c r="D126" s="11">
        <v>2.78</v>
      </c>
      <c r="E126" s="7">
        <v>0</v>
      </c>
      <c r="F126" s="7">
        <f t="shared" si="12"/>
        <v>0</v>
      </c>
    </row>
    <row r="127" spans="1:6" x14ac:dyDescent="0.25">
      <c r="A127" s="2"/>
      <c r="B127" s="2" t="s">
        <v>0</v>
      </c>
      <c r="C127" s="12"/>
      <c r="D127" s="12"/>
      <c r="E127" s="2"/>
      <c r="F127" s="14">
        <f>SUM(F75:F126)</f>
        <v>0</v>
      </c>
    </row>
    <row r="128" spans="1:6" x14ac:dyDescent="0.25">
      <c r="A128" s="28"/>
      <c r="B128" s="20"/>
      <c r="C128" s="21"/>
      <c r="D128" s="22"/>
      <c r="E128" s="23"/>
      <c r="F128" s="23"/>
    </row>
    <row r="129" spans="1:6" x14ac:dyDescent="0.25">
      <c r="C129" s="6"/>
      <c r="D129" s="6"/>
      <c r="E129" s="5" t="s">
        <v>10</v>
      </c>
      <c r="F129" s="15">
        <f>F28+F72+F127</f>
        <v>0</v>
      </c>
    </row>
    <row r="130" spans="1:6" x14ac:dyDescent="0.25">
      <c r="C130" s="6"/>
      <c r="D130" s="6"/>
      <c r="E130" s="5" t="s">
        <v>11</v>
      </c>
      <c r="F130" s="15">
        <f>F129*0.23</f>
        <v>0</v>
      </c>
    </row>
    <row r="131" spans="1:6" x14ac:dyDescent="0.25">
      <c r="C131" s="6"/>
      <c r="D131" s="6"/>
      <c r="E131" s="5" t="s">
        <v>12</v>
      </c>
      <c r="F131" s="15">
        <f>F130+F129</f>
        <v>0</v>
      </c>
    </row>
    <row r="132" spans="1:6" x14ac:dyDescent="0.25">
      <c r="C132" s="6"/>
      <c r="D132" s="6"/>
    </row>
    <row r="133" spans="1:6" ht="15" customHeight="1" x14ac:dyDescent="0.25">
      <c r="A133" s="31" t="s">
        <v>15</v>
      </c>
      <c r="B133" s="31"/>
      <c r="C133" s="31"/>
      <c r="D133" s="31"/>
      <c r="E133" s="31"/>
      <c r="F133" s="31"/>
    </row>
    <row r="142" spans="1:6" x14ac:dyDescent="0.25">
      <c r="D142" t="s">
        <v>13</v>
      </c>
    </row>
    <row r="143" spans="1:6" x14ac:dyDescent="0.25">
      <c r="D143" s="30" t="s">
        <v>14</v>
      </c>
      <c r="E143" s="30"/>
    </row>
  </sheetData>
  <mergeCells count="4">
    <mergeCell ref="A2:F2"/>
    <mergeCell ref="D143:E143"/>
    <mergeCell ref="A1:F1"/>
    <mergeCell ref="A133:F13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&amp;RStrona &amp;P z &amp;N</oddFooter>
  </headerFooter>
  <ignoredErrors>
    <ignoredError sqref="A69:A71 A54:A5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Kic</dc:creator>
  <cp:lastModifiedBy>Beata Czerwonka</cp:lastModifiedBy>
  <cp:lastPrinted>2025-02-24T13:55:51Z</cp:lastPrinted>
  <dcterms:created xsi:type="dcterms:W3CDTF">2014-12-22T06:27:19Z</dcterms:created>
  <dcterms:modified xsi:type="dcterms:W3CDTF">2025-02-24T13:56:05Z</dcterms:modified>
</cp:coreProperties>
</file>